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B10" i="4" s="1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AT10" i="4"/>
  <c r="AL10" i="4"/>
  <c r="AD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<sst xmlns="http://schemas.openxmlformats.org/spreadsheetml/2006/main" count="245" uniqueCount="125">
  <si>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</si>
  <si>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</si>
  <si>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</si>
  <si>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</si>
  <si>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</si>
  <si>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</si>
  <si>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</si>
  <si>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</si>
  <si>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</si>
  <si>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</si>
  <si>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</si>
  <si>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</si>
  <si>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</si>
  <si>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</si>
  <si>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</si>
  <si>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</si>
  <si>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</si>
  <si>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</si>
  <si>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</si>
  <si>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</si>
  <si>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</si>
  <si>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</si>
  <si>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</si>
  <si>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</si>
  <si>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</si>
  <si>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</si>
  <si>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</si>
  <si>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</si>
  <si>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</si>
  <si>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</si>
  <si>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</si>
  <si>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</si>
  <si>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</si>
  <si>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</si>
  <si>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</si>
  <si>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</si>
  <si>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</si>
  <si>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</si>
  <si>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</si>
  <si>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</si>
  <si>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</si>
  <si>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</si>
  <si>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</si>
  <si>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</si>
  <si>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</si>
  <si>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</si>
  <si>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</si>
  <si>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</si>
  <si>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</si>
  <si>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</si>
  <si>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</si>
  <si>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</si>
  <si>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</si>
  <si>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</si>
  <si>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</si>
  <si>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</si>
  <si>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</si>
  <si>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</si>
  <si>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</si>
  <si>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</si>
  <si>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</si>
  <si>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</si>
  <si>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</si>
  <si>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</si>
  <si>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</si>
  <si>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</si>
  <si>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</si>
  <si>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</si>
  <si>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</si>
  <si>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</si>
  <si>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</si>
  <si>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</si>
  <si>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</si>
  <si>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</si>
  <si>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</si>
  <si>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</si>
  <si>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</si>
  <si>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</si>
  <si>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</si>
  <si>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</si>
  <si>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</si>
  <si>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</si>
  <si>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</si>
  <si>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</si>
  <si>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</si>
  <si>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</si>
  <si>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</si>
  <si>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</si>
  <si>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</si>
  <si>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</si>
  <si>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</si>
  <si>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</si>
  <si>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</si>
  <si>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</si>
  <si>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</si>
  <si>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</si>
  <si>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</si>
  <si>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</si>
  <si>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</si>
  <si>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</si>
  <si>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</si>
  <si>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</si>
  <si>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</si>
  <si>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</si>
  <si>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</si>
  <si>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</si>
  <si>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</si>
  <si>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</si>
  <si>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</si>
  <si>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四街道市</t>
  </si>
  <si>
    <t>法非適用</t>
  </si>
  <si>
    <t>下水道事業</t>
  </si>
  <si>
    <t>公共下水道</t>
  </si>
  <si>
    <t>Bc1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</si>
  <si>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</si>
  <si>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</si>
  <si>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</si>
  <si>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</si>
  <si>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</si>
  <si>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</si>
  <si>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</si>
  <si>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</si>
  <si>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③「管渠改善率」は、平成27年度までは破損した箇所を随時修繕しているにすぎないが、平成28年度からは長寿命化計画に基づき、昭和40年代から50年代初め頃に開発された大型団地内の管渠の改築・更新を行っている。
　今後はストックマネジメント計画を策定し、計画的かつ効率的な更新に取り組んでいく必要がある。</t>
    <rPh sb="3" eb="5">
      <t>カンキョ</t>
    </rPh>
    <rPh sb="5" eb="7">
      <t>カイゼン</t>
    </rPh>
    <rPh sb="7" eb="8">
      <t>リツ</t>
    </rPh>
    <rPh sb="11" eb="13">
      <t>ヘイセイ</t>
    </rPh>
    <rPh sb="15" eb="17">
      <t>ネンド</t>
    </rPh>
    <rPh sb="20" eb="22">
      <t>ハソン</t>
    </rPh>
    <rPh sb="24" eb="26">
      <t>カショ</t>
    </rPh>
    <rPh sb="27" eb="29">
      <t>ズイジ</t>
    </rPh>
    <rPh sb="29" eb="31">
      <t>シュウゼン</t>
    </rPh>
    <rPh sb="42" eb="44">
      <t>ヘイセイ</t>
    </rPh>
    <rPh sb="46" eb="48">
      <t>ネンド</t>
    </rPh>
    <rPh sb="51" eb="52">
      <t>チョウ</t>
    </rPh>
    <rPh sb="52" eb="55">
      <t>ジュミョウカ</t>
    </rPh>
    <rPh sb="55" eb="57">
      <t>ケイカク</t>
    </rPh>
    <rPh sb="58" eb="59">
      <t>モト</t>
    </rPh>
    <rPh sb="62" eb="64">
      <t>ショウワ</t>
    </rPh>
    <rPh sb="66" eb="68">
      <t>ネンダイ</t>
    </rPh>
    <rPh sb="72" eb="74">
      <t>ネンダイ</t>
    </rPh>
    <rPh sb="74" eb="75">
      <t>ハジ</t>
    </rPh>
    <rPh sb="76" eb="77">
      <t>ゴロ</t>
    </rPh>
    <rPh sb="78" eb="80">
      <t>カイハツ</t>
    </rPh>
    <rPh sb="83" eb="85">
      <t>オオガタ</t>
    </rPh>
    <rPh sb="85" eb="87">
      <t>ダンチ</t>
    </rPh>
    <rPh sb="87" eb="88">
      <t>ナイ</t>
    </rPh>
    <rPh sb="89" eb="91">
      <t>カンキョ</t>
    </rPh>
    <rPh sb="92" eb="94">
      <t>カイチク</t>
    </rPh>
    <rPh sb="95" eb="97">
      <t>コウシン</t>
    </rPh>
    <rPh sb="98" eb="99">
      <t>オコナ</t>
    </rPh>
    <rPh sb="106" eb="108">
      <t>コンゴ</t>
    </rPh>
    <rPh sb="119" eb="121">
      <t>ケイカク</t>
    </rPh>
    <rPh sb="122" eb="124">
      <t>サクテイ</t>
    </rPh>
    <rPh sb="126" eb="129">
      <t>ケイカクテキ</t>
    </rPh>
    <rPh sb="131" eb="134">
      <t>コウリツテキ</t>
    </rPh>
    <rPh sb="135" eb="137">
      <t>コウシン</t>
    </rPh>
    <rPh sb="138" eb="139">
      <t>ト</t>
    </rPh>
    <rPh sb="140" eb="141">
      <t>ク</t>
    </rPh>
    <rPh sb="145" eb="147">
      <t>ヒツヨウ</t>
    </rPh>
    <phoneticPr fontId="4"/>
  </si>
  <si>
    <t>　今後の下水道事業の見通しとしては、大幅な収益の増加が期待できない中で、施設の更新需要が高まることが想定される。
　そのような状況の中でも、下水道事業を持続可能とするため、平成29年度より地方公営企業法を適用し、経営状況の可視化により、経営基盤の強化を図る。また、施設の更新を計画的かつ効率的に進めていくことの重要性と、その財源確保の観点から、各種指標による健全性・効率性を維持していくことが重要であると考えられる。</t>
    <rPh sb="1" eb="3">
      <t>コンゴ</t>
    </rPh>
    <rPh sb="4" eb="7">
      <t>ゲスイドウ</t>
    </rPh>
    <rPh sb="7" eb="9">
      <t>ジギョウ</t>
    </rPh>
    <rPh sb="10" eb="12">
      <t>ミトオ</t>
    </rPh>
    <rPh sb="18" eb="20">
      <t>オオハバ</t>
    </rPh>
    <rPh sb="21" eb="23">
      <t>シュウエキ</t>
    </rPh>
    <rPh sb="24" eb="26">
      <t>ゾウカ</t>
    </rPh>
    <rPh sb="27" eb="29">
      <t>キタイ</t>
    </rPh>
    <rPh sb="33" eb="34">
      <t>ナカ</t>
    </rPh>
    <rPh sb="36" eb="38">
      <t>シセツ</t>
    </rPh>
    <rPh sb="39" eb="41">
      <t>コウシン</t>
    </rPh>
    <rPh sb="41" eb="43">
      <t>ジュヨウ</t>
    </rPh>
    <rPh sb="44" eb="45">
      <t>タカ</t>
    </rPh>
    <rPh sb="50" eb="52">
      <t>ソウテイ</t>
    </rPh>
    <rPh sb="63" eb="65">
      <t>ジョウキョウ</t>
    </rPh>
    <rPh sb="66" eb="67">
      <t>ナカ</t>
    </rPh>
    <rPh sb="70" eb="73">
      <t>ゲスイドウ</t>
    </rPh>
    <rPh sb="73" eb="75">
      <t>ジギョウ</t>
    </rPh>
    <rPh sb="76" eb="78">
      <t>ジゾク</t>
    </rPh>
    <rPh sb="78" eb="80">
      <t>カノウ</t>
    </rPh>
    <rPh sb="86" eb="88">
      <t>ヘイセイ</t>
    </rPh>
    <rPh sb="90" eb="92">
      <t>ネンド</t>
    </rPh>
    <rPh sb="94" eb="96">
      <t>チホウ</t>
    </rPh>
    <rPh sb="96" eb="98">
      <t>コウエイ</t>
    </rPh>
    <rPh sb="98" eb="100">
      <t>キギョウ</t>
    </rPh>
    <rPh sb="100" eb="101">
      <t>ホウ</t>
    </rPh>
    <rPh sb="102" eb="104">
      <t>テキヨウ</t>
    </rPh>
    <rPh sb="106" eb="108">
      <t>ケイエイ</t>
    </rPh>
    <rPh sb="108" eb="110">
      <t>ジョウキョウ</t>
    </rPh>
    <rPh sb="111" eb="114">
      <t>カシカ</t>
    </rPh>
    <rPh sb="118" eb="120">
      <t>ケイエイ</t>
    </rPh>
    <rPh sb="120" eb="122">
      <t>キバン</t>
    </rPh>
    <rPh sb="123" eb="125">
      <t>キョウカ</t>
    </rPh>
    <rPh sb="126" eb="127">
      <t>ハカ</t>
    </rPh>
    <rPh sb="132" eb="134">
      <t>シセツ</t>
    </rPh>
    <rPh sb="135" eb="137">
      <t>コウシン</t>
    </rPh>
    <rPh sb="138" eb="141">
      <t>ケイカクテキ</t>
    </rPh>
    <rPh sb="143" eb="146">
      <t>コウリツテキ</t>
    </rPh>
    <rPh sb="147" eb="148">
      <t>スス</t>
    </rPh>
    <rPh sb="155" eb="158">
      <t>ジュウヨウセイ</t>
    </rPh>
    <rPh sb="162" eb="164">
      <t>ザイゲン</t>
    </rPh>
    <rPh sb="164" eb="166">
      <t>カクホ</t>
    </rPh>
    <rPh sb="167" eb="169">
      <t>カンテン</t>
    </rPh>
    <rPh sb="172" eb="174">
      <t>カクシュ</t>
    </rPh>
    <rPh sb="174" eb="176">
      <t>シヒョウ</t>
    </rPh>
    <rPh sb="179" eb="182">
      <t>ケンゼンセイ</t>
    </rPh>
    <rPh sb="183" eb="186">
      <t>コウリツセイ</t>
    </rPh>
    <rPh sb="187" eb="189">
      <t>イジ</t>
    </rPh>
    <rPh sb="196" eb="198">
      <t>ジュウヨウ</t>
    </rPh>
    <rPh sb="202" eb="203">
      <t>カンガ</t>
    </rPh>
    <phoneticPr fontId="4"/>
  </si>
  <si>
    <t xml:space="preserve">　当市下水道事業は、①「収益的収支比率」、⑤「経費回収率」をみると、総収益で総費用と地方債償還金を賄いきれておらず、また使用料で汚水処理費を賄えていない状況である。これは、使用水量が減少傾向にある中、維持管理に係る費用が増加しているためであり、経営改善に向け、費用の削減と料金等の検討をする必要がある。
　また、④「企業債残高対事業規模比率」は平均値よりも低い値となっているが、今後、ストックマネジメント計画による事業執行に伴い、企業債の発行が増えると見込まれる。
　当市では、汚水処理場を有していないため⑦「施設の効率性」は該当せず、⑥「汚水処理原価」は平均値よりも低い値となっている。しかし、⑧「水洗化率」は全国平均より低いことから更なる水洗化率向上を目指し、安定的な料金収入を確保するとともに、効率的な維持管理に努め、健全な経営を目指す必要がある。
</t>
    <rPh sb="1" eb="3">
      <t>トウシ</t>
    </rPh>
    <rPh sb="3" eb="6">
      <t>ゲスイドウ</t>
    </rPh>
    <rPh sb="6" eb="8">
      <t>ジギョウ</t>
    </rPh>
    <rPh sb="12" eb="15">
      <t>シュウエキテキ</t>
    </rPh>
    <rPh sb="15" eb="17">
      <t>シュウシ</t>
    </rPh>
    <rPh sb="17" eb="19">
      <t>ヒリツ</t>
    </rPh>
    <rPh sb="23" eb="25">
      <t>ケイヒ</t>
    </rPh>
    <rPh sb="25" eb="27">
      <t>カイシュウ</t>
    </rPh>
    <rPh sb="27" eb="28">
      <t>リツ</t>
    </rPh>
    <rPh sb="34" eb="37">
      <t>ソウシュウエキ</t>
    </rPh>
    <rPh sb="38" eb="41">
      <t>ソウヒヨウ</t>
    </rPh>
    <rPh sb="42" eb="45">
      <t>チホウサイ</t>
    </rPh>
    <rPh sb="45" eb="47">
      <t>ショウカン</t>
    </rPh>
    <rPh sb="47" eb="48">
      <t>キン</t>
    </rPh>
    <rPh sb="49" eb="50">
      <t>マカナ</t>
    </rPh>
    <rPh sb="60" eb="63">
      <t>シヨウリョウ</t>
    </rPh>
    <rPh sb="64" eb="66">
      <t>オスイ</t>
    </rPh>
    <rPh sb="66" eb="68">
      <t>ショリ</t>
    </rPh>
    <rPh sb="68" eb="69">
      <t>ヒ</t>
    </rPh>
    <rPh sb="70" eb="71">
      <t>マカナ</t>
    </rPh>
    <rPh sb="76" eb="78">
      <t>ジョウキョウ</t>
    </rPh>
    <rPh sb="86" eb="88">
      <t>シヨウ</t>
    </rPh>
    <rPh sb="88" eb="90">
      <t>スイリョウ</t>
    </rPh>
    <rPh sb="91" eb="93">
      <t>ゲンショウ</t>
    </rPh>
    <rPh sb="93" eb="95">
      <t>ケイコウ</t>
    </rPh>
    <rPh sb="98" eb="99">
      <t>ナカ</t>
    </rPh>
    <rPh sb="100" eb="102">
      <t>イジ</t>
    </rPh>
    <rPh sb="102" eb="104">
      <t>カンリ</t>
    </rPh>
    <rPh sb="105" eb="106">
      <t>カカ</t>
    </rPh>
    <rPh sb="107" eb="109">
      <t>ヒヨウ</t>
    </rPh>
    <rPh sb="110" eb="112">
      <t>ゾウカ</t>
    </rPh>
    <rPh sb="122" eb="124">
      <t>ケイエイ</t>
    </rPh>
    <rPh sb="124" eb="126">
      <t>カイゼン</t>
    </rPh>
    <rPh sb="127" eb="128">
      <t>ム</t>
    </rPh>
    <rPh sb="130" eb="132">
      <t>ヒヨウ</t>
    </rPh>
    <rPh sb="133" eb="135">
      <t>サクゲン</t>
    </rPh>
    <rPh sb="136" eb="138">
      <t>リョウキン</t>
    </rPh>
    <rPh sb="138" eb="139">
      <t>トウ</t>
    </rPh>
    <rPh sb="140" eb="142">
      <t>ケントウ</t>
    </rPh>
    <rPh sb="145" eb="147">
      <t>ヒツヨウ</t>
    </rPh>
    <rPh sb="172" eb="175">
      <t>ヘイキンチ</t>
    </rPh>
    <rPh sb="178" eb="179">
      <t>ヒク</t>
    </rPh>
    <rPh sb="180" eb="181">
      <t>アタイ</t>
    </rPh>
    <rPh sb="189" eb="191">
      <t>コンゴ</t>
    </rPh>
    <rPh sb="202" eb="204">
      <t>ケイカク</t>
    </rPh>
    <rPh sb="207" eb="209">
      <t>ジギョウ</t>
    </rPh>
    <rPh sb="209" eb="211">
      <t>シッコウ</t>
    </rPh>
    <rPh sb="212" eb="213">
      <t>トモナ</t>
    </rPh>
    <rPh sb="215" eb="217">
      <t>キギョウ</t>
    </rPh>
    <rPh sb="217" eb="218">
      <t>サイ</t>
    </rPh>
    <rPh sb="219" eb="221">
      <t>ハッコウ</t>
    </rPh>
    <rPh sb="222" eb="223">
      <t>フ</t>
    </rPh>
    <rPh sb="226" eb="228">
      <t>ミコ</t>
    </rPh>
    <rPh sb="234" eb="236">
      <t>トウシ</t>
    </rPh>
    <rPh sb="239" eb="241">
      <t>オスイ</t>
    </rPh>
    <rPh sb="241" eb="244">
      <t>ショリジョウ</t>
    </rPh>
    <rPh sb="245" eb="246">
      <t>ユウ</t>
    </rPh>
    <rPh sb="255" eb="257">
      <t>シセツ</t>
    </rPh>
    <rPh sb="258" eb="261">
      <t>コウリツセイ</t>
    </rPh>
    <rPh sb="263" eb="265">
      <t>ガイトウ</t>
    </rPh>
    <rPh sb="270" eb="272">
      <t>オスイ</t>
    </rPh>
    <rPh sb="272" eb="274">
      <t>ショリ</t>
    </rPh>
    <rPh sb="274" eb="276">
      <t>ゲンカ</t>
    </rPh>
    <rPh sb="278" eb="281">
      <t>ヘイキンチ</t>
    </rPh>
    <rPh sb="284" eb="285">
      <t>ヒク</t>
    </rPh>
    <rPh sb="286" eb="287">
      <t>アタイ</t>
    </rPh>
    <rPh sb="300" eb="303">
      <t>スイセンカ</t>
    </rPh>
    <rPh sb="303" eb="304">
      <t>リツ</t>
    </rPh>
    <rPh sb="306" eb="308">
      <t>ゼンコク</t>
    </rPh>
    <rPh sb="308" eb="310">
      <t>ヘイキン</t>
    </rPh>
    <rPh sb="312" eb="313">
      <t>ヒク</t>
    </rPh>
    <rPh sb="318" eb="319">
      <t>サラ</t>
    </rPh>
    <rPh sb="321" eb="324">
      <t>スイセンカ</t>
    </rPh>
    <rPh sb="324" eb="325">
      <t>リツ</t>
    </rPh>
    <rPh sb="325" eb="327">
      <t>コウジョウ</t>
    </rPh>
    <rPh sb="328" eb="330">
      <t>メザ</t>
    </rPh>
    <rPh sb="332" eb="335">
      <t>アンテイテキ</t>
    </rPh>
    <rPh sb="336" eb="338">
      <t>リョウキン</t>
    </rPh>
    <rPh sb="338" eb="340">
      <t>シュウニュウ</t>
    </rPh>
    <rPh sb="341" eb="343">
      <t>カクホ</t>
    </rPh>
    <rPh sb="350" eb="353">
      <t>コウリツテキ</t>
    </rPh>
    <rPh sb="354" eb="356">
      <t>イジ</t>
    </rPh>
    <rPh sb="356" eb="358">
      <t>カンリ</t>
    </rPh>
    <rPh sb="359" eb="360">
      <t>ツト</t>
    </rPh>
    <rPh sb="362" eb="364">
      <t>ケンゼン</t>
    </rPh>
    <rPh sb="365" eb="367">
      <t>ケイエイ</t>
    </rPh>
    <rPh sb="368" eb="370">
      <t>メザ</t>
    </rPh>
    <rPh sb="371" eb="3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</si>
</sst>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0.01</c:v>
                </c:pt>
                <c:pt idx="4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0688"/>
        <c:axId val="13878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0688"/>
        <c:axId val="138781056"/>
      </c:lineChart>
      <c:dateAx>
        <c:axId val="1387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781056"/>
        <c:crosses val="autoZero"/>
        <c:auto val="1"/>
        <c:lblOffset val="100"/>
        <c:baseTimeUnit val="years"/>
      </c:dateAx>
      <c:valAx>
        <c:axId val="13878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7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19584"/>
        <c:axId val="1456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64.75</c:v>
                </c:pt>
                <c:pt idx="1">
                  <c:v>62.03</c:v>
                </c:pt>
                <c:pt idx="2">
                  <c:v>59.27</c:v>
                </c:pt>
                <c:pt idx="3">
                  <c:v>62.64</c:v>
                </c:pt>
                <c:pt idx="4">
                  <c:v>58.12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19584"/>
        <c:axId val="145646336"/>
      </c:lineChart>
      <c:dateAx>
        <c:axId val="1456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46336"/>
        <c:crosses val="autoZero"/>
        <c:auto val="1"/>
        <c:lblOffset val="100"/>
        <c:baseTimeUnit val="years"/>
      </c:dateAx>
      <c:valAx>
        <c:axId val="1456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94.55</c:v>
                </c:pt>
                <c:pt idx="1">
                  <c:v>94.62</c:v>
                </c:pt>
                <c:pt idx="2">
                  <c:v>94.56</c:v>
                </c:pt>
                <c:pt idx="3">
                  <c:v>94.46</c:v>
                </c:pt>
                <c:pt idx="4">
                  <c:v>94.19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72448"/>
        <c:axId val="14567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92.84</c:v>
                </c:pt>
                <c:pt idx="1">
                  <c:v>93.53</c:v>
                </c:pt>
                <c:pt idx="2">
                  <c:v>92.82</c:v>
                </c:pt>
                <c:pt idx="3">
                  <c:v>92.98</c:v>
                </c:pt>
                <c:pt idx="4">
                  <c:v>93.07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72448"/>
        <c:axId val="145678720"/>
      </c:lineChart>
      <c:dateAx>
        <c:axId val="14567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78720"/>
        <c:crosses val="autoZero"/>
        <c:auto val="1"/>
        <c:lblOffset val="100"/>
        <c:baseTimeUnit val="years"/>
      </c:dateAx>
      <c:valAx>
        <c:axId val="14567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7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94.82</c:v>
                </c:pt>
                <c:pt idx="1">
                  <c:v>95.2</c:v>
                </c:pt>
                <c:pt idx="2">
                  <c:v>94.22</c:v>
                </c:pt>
                <c:pt idx="3">
                  <c:v>90.81</c:v>
                </c:pt>
                <c:pt idx="4">
                  <c:v>91.67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43968"/>
        <c:axId val="14464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3968"/>
        <c:axId val="144646144"/>
      </c:lineChart>
      <c:dateAx>
        <c:axId val="14464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46144"/>
        <c:crosses val="autoZero"/>
        <c:auto val="1"/>
        <c:lblOffset val="100"/>
        <c:baseTimeUnit val="years"/>
      </c:dateAx>
      <c:valAx>
        <c:axId val="14464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64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64064"/>
        <c:axId val="1446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64064"/>
        <c:axId val="144665984"/>
      </c:lineChart>
      <c:dateAx>
        <c:axId val="1446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65984"/>
        <c:crosses val="autoZero"/>
        <c:auto val="1"/>
        <c:lblOffset val="100"/>
        <c:baseTimeUnit val="years"/>
      </c:dateAx>
      <c:valAx>
        <c:axId val="1446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66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99392"/>
        <c:axId val="1451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9392"/>
        <c:axId val="145105664"/>
      </c:lineChart>
      <c:dateAx>
        <c:axId val="1450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05664"/>
        <c:crosses val="autoZero"/>
        <c:auto val="1"/>
        <c:lblOffset val="100"/>
        <c:baseTimeUnit val="years"/>
      </c:dateAx>
      <c:valAx>
        <c:axId val="1451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0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40736"/>
        <c:axId val="1451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40736"/>
        <c:axId val="145142912"/>
      </c:lineChart>
      <c:dateAx>
        <c:axId val="14514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42912"/>
        <c:crosses val="autoZero"/>
        <c:auto val="1"/>
        <c:lblOffset val="100"/>
        <c:baseTimeUnit val="years"/>
      </c:dateAx>
      <c:valAx>
        <c:axId val="1451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4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81312"/>
        <c:axId val="1451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81312"/>
        <c:axId val="145187584"/>
      </c:lineChart>
      <c:dateAx>
        <c:axId val="14518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87584"/>
        <c:crosses val="autoZero"/>
        <c:auto val="1"/>
        <c:lblOffset val="100"/>
        <c:baseTimeUnit val="years"/>
      </c:dateAx>
      <c:valAx>
        <c:axId val="1451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8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374.92</c:v>
                </c:pt>
                <c:pt idx="1">
                  <c:v>374.65</c:v>
                </c:pt>
                <c:pt idx="2">
                  <c:v>359.43</c:v>
                </c:pt>
                <c:pt idx="3">
                  <c:v>569.87</c:v>
                </c:pt>
                <c:pt idx="4">
                  <c:v>387.93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95392"/>
        <c:axId val="14519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708.85</c:v>
                </c:pt>
                <c:pt idx="1">
                  <c:v>660.23</c:v>
                </c:pt>
                <c:pt idx="2">
                  <c:v>658.6</c:v>
                </c:pt>
                <c:pt idx="3">
                  <c:v>664.04</c:v>
                </c:pt>
                <c:pt idx="4">
                  <c:v>625.12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95392"/>
        <c:axId val="145197312"/>
      </c:lineChart>
      <c:dateAx>
        <c:axId val="14519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197312"/>
        <c:crosses val="autoZero"/>
        <c:auto val="1"/>
        <c:lblOffset val="100"/>
        <c:baseTimeUnit val="years"/>
      </c:dateAx>
      <c:valAx>
        <c:axId val="1451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19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98.86</c:v>
                </c:pt>
                <c:pt idx="1">
                  <c:v>100.13</c:v>
                </c:pt>
                <c:pt idx="2">
                  <c:v>98.34</c:v>
                </c:pt>
                <c:pt idx="3">
                  <c:v>94.4</c:v>
                </c:pt>
                <c:pt idx="4">
                  <c:v>96.04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71840"/>
        <c:axId val="14557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89.47</c:v>
                </c:pt>
                <c:pt idx="1">
                  <c:v>88.7</c:v>
                </c:pt>
                <c:pt idx="2">
                  <c:v>88.44</c:v>
                </c:pt>
                <c:pt idx="3">
                  <c:v>86.2</c:v>
                </c:pt>
                <c:pt idx="4">
                  <c:v>89.74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1840"/>
        <c:axId val="145573760"/>
      </c:lineChart>
      <c:dateAx>
        <c:axId val="14557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73760"/>
        <c:crosses val="autoZero"/>
        <c:auto val="1"/>
        <c:lblOffset val="100"/>
        <c:baseTimeUnit val="years"/>
      </c:dateAx>
      <c:valAx>
        <c:axId val="14557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7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122.28</c:v>
                </c:pt>
                <c:pt idx="1">
                  <c:v>120.6</c:v>
                </c:pt>
                <c:pt idx="2">
                  <c:v>125.49</c:v>
                </c:pt>
                <c:pt idx="3">
                  <c:v>131.25</c:v>
                </c:pt>
                <c:pt idx="4">
                  <c:v>117.67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99488"/>
        <c:axId val="1456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143.47999999999999</c:v>
                </c:pt>
                <c:pt idx="1">
                  <c:v>145.05000000000001</c:v>
                </c:pt>
                <c:pt idx="2">
                  <c:v>147.15</c:v>
                </c:pt>
                <c:pt idx="3">
                  <c:v>146.47999999999999</c:v>
                </c:pt>
                <c:pt idx="4">
                  <c:v>141.24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99488"/>
        <c:axId val="145605760"/>
      </c:lineChart>
      <c:dateAx>
        <c:axId val="1455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05760"/>
        <c:crosses val="autoZero"/>
        <c:auto val="1"/>
        <c:lblOffset val="100"/>
        <c:baseTimeUnit val="years"/>
      </c:dateAx>
      <c:valAx>
        <c:axId val="1456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9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15" zoomScale="85" zoomScaleNormal="85" workbookViewId="0">
      <selection activeCell="CC37" sqref="CC37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千葉県　四街道市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Bc1</v>
      </c>
      <c r="X8" s="72"/>
      <c r="Y8" s="72"/>
      <c r="Z8" s="72"/>
      <c r="AA8" s="72"/>
      <c r="AB8" s="72"/>
      <c r="AC8" s="72"/>
      <c r="AD8" s="73" t="s">
        <v>121</v>
      </c>
      <c r="AE8" s="73"/>
      <c r="AF8" s="73"/>
      <c r="AG8" s="73"/>
      <c r="AH8" s="73"/>
      <c r="AI8" s="73"/>
      <c r="AJ8" s="73"/>
      <c r="AK8" s="4"/>
      <c r="AL8" s="67">
        <f>データ!S6</f>
        <v>92337</v>
      </c>
      <c r="AM8" s="67"/>
      <c r="AN8" s="67"/>
      <c r="AO8" s="67"/>
      <c r="AP8" s="67"/>
      <c r="AQ8" s="67"/>
      <c r="AR8" s="67"/>
      <c r="AS8" s="67"/>
      <c r="AT8" s="66">
        <f>データ!T6</f>
        <v>34.520000000000003</v>
      </c>
      <c r="AU8" s="66"/>
      <c r="AV8" s="66"/>
      <c r="AW8" s="66"/>
      <c r="AX8" s="66"/>
      <c r="AY8" s="66"/>
      <c r="AZ8" s="66"/>
      <c r="BA8" s="66"/>
      <c r="BB8" s="66">
        <f>データ!U6</f>
        <v>2674.88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88.91</v>
      </c>
      <c r="Q10" s="66"/>
      <c r="R10" s="66"/>
      <c r="S10" s="66"/>
      <c r="T10" s="66"/>
      <c r="U10" s="66"/>
      <c r="V10" s="66"/>
      <c r="W10" s="66">
        <f>データ!Q6</f>
        <v>81.650000000000006</v>
      </c>
      <c r="X10" s="66"/>
      <c r="Y10" s="66"/>
      <c r="Z10" s="66"/>
      <c r="AA10" s="66"/>
      <c r="AB10" s="66"/>
      <c r="AC10" s="66"/>
      <c r="AD10" s="67">
        <f>データ!R6</f>
        <v>2106</v>
      </c>
      <c r="AE10" s="67"/>
      <c r="AF10" s="67"/>
      <c r="AG10" s="67"/>
      <c r="AH10" s="67"/>
      <c r="AI10" s="67"/>
      <c r="AJ10" s="67"/>
      <c r="AK10" s="2"/>
      <c r="AL10" s="67">
        <f>データ!V6</f>
        <v>82173</v>
      </c>
      <c r="AM10" s="67"/>
      <c r="AN10" s="67"/>
      <c r="AO10" s="67"/>
      <c r="AP10" s="67"/>
      <c r="AQ10" s="67"/>
      <c r="AR10" s="67"/>
      <c r="AS10" s="67"/>
      <c r="AT10" s="66">
        <f>データ!W6</f>
        <v>11.59</v>
      </c>
      <c r="AU10" s="66"/>
      <c r="AV10" s="66"/>
      <c r="AW10" s="66"/>
      <c r="AX10" s="66"/>
      <c r="AY10" s="66"/>
      <c r="AZ10" s="66"/>
      <c r="BA10" s="66"/>
      <c r="BB10" s="66">
        <f>データ!X6</f>
        <v>7089.99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122289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千葉県　四街道市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88.91</v>
      </c>
      <c r="Q6" s="34">
        <f t="shared" si="3"/>
        <v>81.650000000000006</v>
      </c>
      <c r="R6" s="34">
        <f t="shared" si="3"/>
        <v>2106</v>
      </c>
      <c r="S6" s="34">
        <f t="shared" si="3"/>
        <v>92337</v>
      </c>
      <c r="T6" s="34">
        <f t="shared" si="3"/>
        <v>34.520000000000003</v>
      </c>
      <c r="U6" s="34">
        <f t="shared" si="3"/>
        <v>2674.88</v>
      </c>
      <c r="V6" s="34">
        <f t="shared" si="3"/>
        <v>82173</v>
      </c>
      <c r="W6" s="34">
        <f t="shared" si="3"/>
        <v>11.59</v>
      </c>
      <c r="X6" s="34">
        <f t="shared" si="3"/>
        <v>7089.99</v>
      </c>
      <c r="Y6" s="35">
        <f>IF(Y7="",NA(),Y7)</f>
        <v>94.82</v>
      </c>
      <c r="Z6" s="35">
        <f t="shared" ref="Z6:AH6" si="4">IF(Z7="",NA(),Z7)</f>
        <v>95.2</v>
      </c>
      <c r="AA6" s="35">
        <f t="shared" si="4"/>
        <v>94.22</v>
      </c>
      <c r="AB6" s="35">
        <f t="shared" si="4"/>
        <v>90.81</v>
      </c>
      <c r="AC6" s="35">
        <f t="shared" si="4"/>
        <v>91.67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374.92</v>
      </c>
      <c r="BG6" s="35">
        <f t="shared" ref="BG6:BO6" si="7">IF(BG7="",NA(),BG7)</f>
        <v>374.65</v>
      </c>
      <c r="BH6" s="35">
        <f t="shared" si="7"/>
        <v>359.43</v>
      </c>
      <c r="BI6" s="35">
        <f t="shared" si="7"/>
        <v>569.87</v>
      </c>
      <c r="BJ6" s="35">
        <f t="shared" si="7"/>
        <v>387.93</v>
      </c>
      <c r="BK6" s="35">
        <f t="shared" si="7"/>
        <v>708.85</v>
      </c>
      <c r="BL6" s="35">
        <f t="shared" si="7"/>
        <v>660.23</v>
      </c>
      <c r="BM6" s="35">
        <f t="shared" si="7"/>
        <v>658.6</v>
      </c>
      <c r="BN6" s="35">
        <f t="shared" si="7"/>
        <v>664.04</v>
      </c>
      <c r="BO6" s="35">
        <f t="shared" si="7"/>
        <v>625.12</v>
      </c>
      <c r="BP6" s="34" t="str">
        <f>IF(BP7="","",IF(BP7="-","【-】","【"&amp;SUBSTITUTE(TEXT(BP7,"#,##0.00"),"-","△")&amp;"】"))</f>
        <v>【728.30】</v>
      </c>
      <c r="BQ6" s="35">
        <f>IF(BQ7="",NA(),BQ7)</f>
        <v>98.86</v>
      </c>
      <c r="BR6" s="35">
        <f t="shared" ref="BR6:BZ6" si="8">IF(BR7="",NA(),BR7)</f>
        <v>100.13</v>
      </c>
      <c r="BS6" s="35">
        <f t="shared" si="8"/>
        <v>98.34</v>
      </c>
      <c r="BT6" s="35">
        <f t="shared" si="8"/>
        <v>94.4</v>
      </c>
      <c r="BU6" s="35">
        <f t="shared" si="8"/>
        <v>96.04</v>
      </c>
      <c r="BV6" s="35">
        <f t="shared" si="8"/>
        <v>89.47</v>
      </c>
      <c r="BW6" s="35">
        <f t="shared" si="8"/>
        <v>88.7</v>
      </c>
      <c r="BX6" s="35">
        <f t="shared" si="8"/>
        <v>88.44</v>
      </c>
      <c r="BY6" s="35">
        <f t="shared" si="8"/>
        <v>86.2</v>
      </c>
      <c r="BZ6" s="35">
        <f t="shared" si="8"/>
        <v>89.74</v>
      </c>
      <c r="CA6" s="34" t="str">
        <f>IF(CA7="","",IF(CA7="-","【-】","【"&amp;SUBSTITUTE(TEXT(CA7,"#,##0.00"),"-","△")&amp;"】"))</f>
        <v>【100.04】</v>
      </c>
      <c r="CB6" s="35">
        <f>IF(CB7="",NA(),CB7)</f>
        <v>122.28</v>
      </c>
      <c r="CC6" s="35">
        <f t="shared" ref="CC6:CK6" si="9">IF(CC7="",NA(),CC7)</f>
        <v>120.6</v>
      </c>
      <c r="CD6" s="35">
        <f t="shared" si="9"/>
        <v>125.49</v>
      </c>
      <c r="CE6" s="35">
        <f t="shared" si="9"/>
        <v>131.25</v>
      </c>
      <c r="CF6" s="35">
        <f t="shared" si="9"/>
        <v>117.67</v>
      </c>
      <c r="CG6" s="35">
        <f t="shared" si="9"/>
        <v>143.47999999999999</v>
      </c>
      <c r="CH6" s="35">
        <f t="shared" si="9"/>
        <v>145.05000000000001</v>
      </c>
      <c r="CI6" s="35">
        <f t="shared" si="9"/>
        <v>147.15</v>
      </c>
      <c r="CJ6" s="35">
        <f t="shared" si="9"/>
        <v>146.47999999999999</v>
      </c>
      <c r="CK6" s="35">
        <f t="shared" si="9"/>
        <v>141.24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64.75</v>
      </c>
      <c r="CS6" s="35">
        <f t="shared" si="10"/>
        <v>62.03</v>
      </c>
      <c r="CT6" s="35">
        <f t="shared" si="10"/>
        <v>59.27</v>
      </c>
      <c r="CU6" s="35">
        <f t="shared" si="10"/>
        <v>62.64</v>
      </c>
      <c r="CV6" s="35">
        <f t="shared" si="10"/>
        <v>58.12</v>
      </c>
      <c r="CW6" s="34" t="str">
        <f>IF(CW7="","",IF(CW7="-","【-】","【"&amp;SUBSTITUTE(TEXT(CW7,"#,##0.00"),"-","△")&amp;"】"))</f>
        <v>【60.09】</v>
      </c>
      <c r="CX6" s="35">
        <f>IF(CX7="",NA(),CX7)</f>
        <v>94.55</v>
      </c>
      <c r="CY6" s="35">
        <f t="shared" ref="CY6:DG6" si="11">IF(CY7="",NA(),CY7)</f>
        <v>94.62</v>
      </c>
      <c r="CZ6" s="35">
        <f t="shared" si="11"/>
        <v>94.56</v>
      </c>
      <c r="DA6" s="35">
        <f t="shared" si="11"/>
        <v>94.46</v>
      </c>
      <c r="DB6" s="35">
        <f t="shared" si="11"/>
        <v>94.19</v>
      </c>
      <c r="DC6" s="35">
        <f t="shared" si="11"/>
        <v>92.84</v>
      </c>
      <c r="DD6" s="35">
        <f t="shared" si="11"/>
        <v>93.53</v>
      </c>
      <c r="DE6" s="35">
        <f t="shared" si="11"/>
        <v>92.82</v>
      </c>
      <c r="DF6" s="35">
        <f t="shared" si="11"/>
        <v>92.98</v>
      </c>
      <c r="DG6" s="35">
        <f t="shared" si="11"/>
        <v>93.07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0.01</v>
      </c>
      <c r="EF6" s="35">
        <f t="shared" ref="EF6:EN6" si="14">IF(EF7="",NA(),EF7)</f>
        <v>0.01</v>
      </c>
      <c r="EG6" s="35">
        <f t="shared" si="14"/>
        <v>0.02</v>
      </c>
      <c r="EH6" s="35">
        <f t="shared" si="14"/>
        <v>0.01</v>
      </c>
      <c r="EI6" s="35">
        <f t="shared" si="14"/>
        <v>0.12</v>
      </c>
      <c r="EJ6" s="35">
        <f t="shared" si="14"/>
        <v>0.04</v>
      </c>
      <c r="EK6" s="35">
        <f t="shared" si="14"/>
        <v>0.05</v>
      </c>
      <c r="EL6" s="35">
        <f t="shared" si="14"/>
        <v>7.0000000000000007E-2</v>
      </c>
      <c r="EM6" s="35">
        <f t="shared" si="14"/>
        <v>7.0000000000000007E-2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122289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88.91</v>
      </c>
      <c r="Q7" s="38">
        <v>81.650000000000006</v>
      </c>
      <c r="R7" s="38">
        <v>2106</v>
      </c>
      <c r="S7" s="38">
        <v>92337</v>
      </c>
      <c r="T7" s="38">
        <v>34.520000000000003</v>
      </c>
      <c r="U7" s="38">
        <v>2674.88</v>
      </c>
      <c r="V7" s="38">
        <v>82173</v>
      </c>
      <c r="W7" s="38">
        <v>11.59</v>
      </c>
      <c r="X7" s="38">
        <v>7089.99</v>
      </c>
      <c r="Y7" s="38">
        <v>94.82</v>
      </c>
      <c r="Z7" s="38">
        <v>95.2</v>
      </c>
      <c r="AA7" s="38">
        <v>94.22</v>
      </c>
      <c r="AB7" s="38">
        <v>90.81</v>
      </c>
      <c r="AC7" s="38">
        <v>91.67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374.92</v>
      </c>
      <c r="BG7" s="38">
        <v>374.65</v>
      </c>
      <c r="BH7" s="38">
        <v>359.43</v>
      </c>
      <c r="BI7" s="38">
        <v>569.87</v>
      </c>
      <c r="BJ7" s="38">
        <v>387.93</v>
      </c>
      <c r="BK7" s="38">
        <v>708.85</v>
      </c>
      <c r="BL7" s="38">
        <v>660.23</v>
      </c>
      <c r="BM7" s="38">
        <v>658.6</v>
      </c>
      <c r="BN7" s="38">
        <v>664.04</v>
      </c>
      <c r="BO7" s="38">
        <v>625.12</v>
      </c>
      <c r="BP7" s="38">
        <v>728.3</v>
      </c>
      <c r="BQ7" s="38">
        <v>98.86</v>
      </c>
      <c r="BR7" s="38">
        <v>100.13</v>
      </c>
      <c r="BS7" s="38">
        <v>98.34</v>
      </c>
      <c r="BT7" s="38">
        <v>94.4</v>
      </c>
      <c r="BU7" s="38">
        <v>96.04</v>
      </c>
      <c r="BV7" s="38">
        <v>89.47</v>
      </c>
      <c r="BW7" s="38">
        <v>88.7</v>
      </c>
      <c r="BX7" s="38">
        <v>88.44</v>
      </c>
      <c r="BY7" s="38">
        <v>86.2</v>
      </c>
      <c r="BZ7" s="38">
        <v>89.74</v>
      </c>
      <c r="CA7" s="38">
        <v>100.04</v>
      </c>
      <c r="CB7" s="38">
        <v>122.28</v>
      </c>
      <c r="CC7" s="38">
        <v>120.6</v>
      </c>
      <c r="CD7" s="38">
        <v>125.49</v>
      </c>
      <c r="CE7" s="38">
        <v>131.25</v>
      </c>
      <c r="CF7" s="38">
        <v>117.67</v>
      </c>
      <c r="CG7" s="38">
        <v>143.47999999999999</v>
      </c>
      <c r="CH7" s="38">
        <v>145.05000000000001</v>
      </c>
      <c r="CI7" s="38">
        <v>147.15</v>
      </c>
      <c r="CJ7" s="38">
        <v>146.47999999999999</v>
      </c>
      <c r="CK7" s="38">
        <v>141.24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64.75</v>
      </c>
      <c r="CS7" s="38">
        <v>62.03</v>
      </c>
      <c r="CT7" s="38">
        <v>59.27</v>
      </c>
      <c r="CU7" s="38">
        <v>62.64</v>
      </c>
      <c r="CV7" s="38">
        <v>58.12</v>
      </c>
      <c r="CW7" s="38">
        <v>60.09</v>
      </c>
      <c r="CX7" s="38">
        <v>94.55</v>
      </c>
      <c r="CY7" s="38">
        <v>94.62</v>
      </c>
      <c r="CZ7" s="38">
        <v>94.56</v>
      </c>
      <c r="DA7" s="38">
        <v>94.46</v>
      </c>
      <c r="DB7" s="38">
        <v>94.19</v>
      </c>
      <c r="DC7" s="38">
        <v>92.84</v>
      </c>
      <c r="DD7" s="38">
        <v>93.53</v>
      </c>
      <c r="DE7" s="38">
        <v>92.82</v>
      </c>
      <c r="DF7" s="38">
        <v>92.98</v>
      </c>
      <c r="DG7" s="38">
        <v>93.07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0.01</v>
      </c>
      <c r="EF7" s="38">
        <v>0.01</v>
      </c>
      <c r="EG7" s="38">
        <v>0.02</v>
      </c>
      <c r="EH7" s="38">
        <v>0.01</v>
      </c>
      <c r="EI7" s="38">
        <v>0.12</v>
      </c>
      <c r="EJ7" s="38">
        <v>0.04</v>
      </c>
      <c r="EK7" s="38">
        <v>0.05</v>
      </c>
      <c r="EL7" s="38">
        <v>7.0000000000000007E-2</v>
      </c>
      <c r="EM7" s="38">
        <v>7.0000000000000007E-2</v>
      </c>
      <c r="EN7" s="38">
        <v>0.1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1396</cp:lastModifiedBy>
  <cp:lastPrinted>2018-02-28T06:30:12Z</cp:lastPrinted>
  <dcterms:created xsi:type="dcterms:W3CDTF">2017-12-25T02:05:57Z</dcterms:created>
  <dcterms:modified xsi:type="dcterms:W3CDTF">2018-02-28T06:30:43Z</dcterms:modified>
  <cp:category/>
</cp:coreProperties>
</file>