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20340" windowHeight="7425" tabRatio="816"/>
  </bookViews>
  <sheets>
    <sheet name="申出書兼各筆明細" sheetId="4" r:id="rId1"/>
    <sheet name="農業経営状況" sheetId="6" r:id="rId2"/>
    <sheet name="記入例→" sheetId="17" r:id="rId3"/>
    <sheet name="【記入例（金納）】申出書兼各筆明細 " sheetId="12" r:id="rId4"/>
    <sheet name="【記入例（物納）】申出書兼各筆明細" sheetId="14" r:id="rId5"/>
    <sheet name="【記入例】農業経営状況" sheetId="16" r:id="rId6"/>
    <sheet name="List" sheetId="9" state="hidden" r:id="rId7"/>
    <sheet name="List2" sheetId="11" state="hidden" r:id="rId8"/>
    <sheet name="code" sheetId="10" state="hidden" r:id="rId9"/>
  </sheets>
  <definedNames>
    <definedName name="_xlnm.Print_Area" localSheetId="3">'【記入例（金納）】申出書兼各筆明細 '!$A$1:$AI$35</definedName>
    <definedName name="_xlnm.Print_Area" localSheetId="4">'【記入例（物納）】申出書兼各筆明細'!$A$1:$AI$35</definedName>
    <definedName name="_xlnm.Print_Area" localSheetId="5">【記入例】農業経営状況!$A$1:$W$16</definedName>
    <definedName name="_xlnm.Print_Area" localSheetId="7">List2!$A$1:$A$3</definedName>
    <definedName name="_xlnm.Print_Area" localSheetId="0">申出書兼各筆明細!$A$1:$AI$35</definedName>
    <definedName name="_xlnm.Print_Area" localSheetId="1">農業経営状況!$A$1:$W$16</definedName>
  </definedNames>
  <calcPr calcId="145621"/>
</workbook>
</file>

<file path=xl/calcChain.xml><?xml version="1.0" encoding="utf-8"?>
<calcChain xmlns="http://schemas.openxmlformats.org/spreadsheetml/2006/main">
  <c r="C11" i="16" l="1"/>
  <c r="M32" i="14"/>
  <c r="M32" i="12" l="1"/>
  <c r="C11" i="6" l="1"/>
  <c r="P4" i="6"/>
  <c r="K4" i="6"/>
  <c r="A4" i="6"/>
  <c r="A2" i="11"/>
  <c r="A3" i="11"/>
  <c r="G3" i="9" l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2" i="9"/>
  <c r="A3" i="9" l="1"/>
  <c r="C3" i="9" s="1"/>
  <c r="D3" i="9" s="1"/>
  <c r="A62" i="9"/>
  <c r="A58" i="9"/>
  <c r="A54" i="9"/>
  <c r="A50" i="9"/>
  <c r="A46" i="9"/>
  <c r="A42" i="9"/>
  <c r="A38" i="9"/>
  <c r="A34" i="9"/>
  <c r="A30" i="9"/>
  <c r="A26" i="9"/>
  <c r="A22" i="9"/>
  <c r="A18" i="9"/>
  <c r="A14" i="9"/>
  <c r="C14" i="9" s="1"/>
  <c r="A10" i="9"/>
  <c r="A6" i="9"/>
  <c r="A61" i="9"/>
  <c r="A57" i="9"/>
  <c r="A53" i="9"/>
  <c r="A49" i="9"/>
  <c r="A45" i="9"/>
  <c r="A41" i="9"/>
  <c r="A37" i="9"/>
  <c r="A33" i="9"/>
  <c r="A29" i="9"/>
  <c r="A25" i="9"/>
  <c r="A21" i="9"/>
  <c r="A17" i="9"/>
  <c r="A13" i="9"/>
  <c r="A9" i="9"/>
  <c r="C9" i="9" s="1"/>
  <c r="D9" i="9" s="1"/>
  <c r="A5" i="9"/>
  <c r="A2" i="9"/>
  <c r="A60" i="9"/>
  <c r="A56" i="9"/>
  <c r="A52" i="9"/>
  <c r="A48" i="9"/>
  <c r="A44" i="9"/>
  <c r="A40" i="9"/>
  <c r="A36" i="9"/>
  <c r="A32" i="9"/>
  <c r="A28" i="9"/>
  <c r="A24" i="9"/>
  <c r="A20" i="9"/>
  <c r="A16" i="9"/>
  <c r="A12" i="9"/>
  <c r="A8" i="9"/>
  <c r="A4" i="9"/>
  <c r="A63" i="9"/>
  <c r="A59" i="9"/>
  <c r="A55" i="9"/>
  <c r="A51" i="9"/>
  <c r="A47" i="9"/>
  <c r="A43" i="9"/>
  <c r="A39" i="9"/>
  <c r="A35" i="9"/>
  <c r="A31" i="9"/>
  <c r="A27" i="9"/>
  <c r="A23" i="9"/>
  <c r="A19" i="9"/>
  <c r="A15" i="9"/>
  <c r="A11" i="9"/>
  <c r="A7" i="9"/>
  <c r="C10" i="9"/>
  <c r="G229" i="10"/>
  <c r="C19" i="9" l="1"/>
  <c r="D19" i="9" s="1"/>
  <c r="C35" i="9"/>
  <c r="D35" i="9" s="1"/>
  <c r="B35" i="9"/>
  <c r="C51" i="9"/>
  <c r="D51" i="9" s="1"/>
  <c r="B51" i="9"/>
  <c r="C4" i="9"/>
  <c r="D4" i="9" s="1"/>
  <c r="C20" i="9"/>
  <c r="D20" i="9" s="1"/>
  <c r="C36" i="9"/>
  <c r="D36" i="9" s="1"/>
  <c r="B36" i="9"/>
  <c r="C52" i="9"/>
  <c r="D52" i="9" s="1"/>
  <c r="B52" i="9"/>
  <c r="C5" i="9"/>
  <c r="D5" i="9" s="1"/>
  <c r="B5" i="9" s="1"/>
  <c r="C21" i="9"/>
  <c r="D21" i="9" s="1"/>
  <c r="C37" i="9"/>
  <c r="D37" i="9" s="1"/>
  <c r="B37" i="9"/>
  <c r="C53" i="9"/>
  <c r="D53" i="9" s="1"/>
  <c r="B53" i="9"/>
  <c r="C26" i="9"/>
  <c r="D26" i="9" s="1"/>
  <c r="B26" i="9"/>
  <c r="C42" i="9"/>
  <c r="D42" i="9" s="1"/>
  <c r="B42" i="9"/>
  <c r="C58" i="9"/>
  <c r="D58" i="9" s="1"/>
  <c r="B58" i="9"/>
  <c r="C7" i="9"/>
  <c r="D7" i="9" s="1"/>
  <c r="B7" i="9" s="1"/>
  <c r="C23" i="9"/>
  <c r="D23" i="9" s="1"/>
  <c r="C39" i="9"/>
  <c r="D39" i="9" s="1"/>
  <c r="B39" i="9"/>
  <c r="C55" i="9"/>
  <c r="B55" i="9"/>
  <c r="C8" i="9"/>
  <c r="D8" i="9" s="1"/>
  <c r="C24" i="9"/>
  <c r="D24" i="9" s="1"/>
  <c r="B24" i="9"/>
  <c r="C40" i="9"/>
  <c r="D40" i="9" s="1"/>
  <c r="B40" i="9"/>
  <c r="C56" i="9"/>
  <c r="D56" i="9" s="1"/>
  <c r="B56" i="9"/>
  <c r="B9" i="9"/>
  <c r="C25" i="9"/>
  <c r="D25" i="9" s="1"/>
  <c r="B25" i="9"/>
  <c r="C41" i="9"/>
  <c r="D41" i="9" s="1"/>
  <c r="B41" i="9"/>
  <c r="C57" i="9"/>
  <c r="D57" i="9" s="1"/>
  <c r="B57" i="9"/>
  <c r="C30" i="9"/>
  <c r="D30" i="9" s="1"/>
  <c r="B30" i="9"/>
  <c r="C46" i="9"/>
  <c r="D46" i="9" s="1"/>
  <c r="B46" i="9"/>
  <c r="C62" i="9"/>
  <c r="D62" i="9" s="1"/>
  <c r="B62" i="9"/>
  <c r="C15" i="9"/>
  <c r="D15" i="9" s="1"/>
  <c r="C31" i="9"/>
  <c r="D31" i="9" s="1"/>
  <c r="B31" i="9"/>
  <c r="C47" i="9"/>
  <c r="D47" i="9" s="1"/>
  <c r="B47" i="9"/>
  <c r="C63" i="9"/>
  <c r="D63" i="9" s="1"/>
  <c r="B63" i="9"/>
  <c r="C16" i="9"/>
  <c r="D16" i="9" s="1"/>
  <c r="C32" i="9"/>
  <c r="D32" i="9" s="1"/>
  <c r="B32" i="9"/>
  <c r="C48" i="9"/>
  <c r="D48" i="9" s="1"/>
  <c r="B48" i="9"/>
  <c r="C2" i="9"/>
  <c r="D2" i="9" s="1"/>
  <c r="C17" i="9"/>
  <c r="D17" i="9" s="1"/>
  <c r="C33" i="9"/>
  <c r="D33" i="9" s="1"/>
  <c r="B33" i="9"/>
  <c r="C49" i="9"/>
  <c r="D49" i="9" s="1"/>
  <c r="B49" i="9"/>
  <c r="C6" i="9"/>
  <c r="D6" i="9" s="1"/>
  <c r="C22" i="9"/>
  <c r="C38" i="9"/>
  <c r="D38" i="9" s="1"/>
  <c r="B38" i="9"/>
  <c r="C54" i="9"/>
  <c r="D54" i="9" s="1"/>
  <c r="B54" i="9"/>
  <c r="C27" i="9"/>
  <c r="D27" i="9" s="1"/>
  <c r="B27" i="9"/>
  <c r="C43" i="9"/>
  <c r="D43" i="9" s="1"/>
  <c r="B43" i="9"/>
  <c r="C59" i="9"/>
  <c r="D59" i="9" s="1"/>
  <c r="B59" i="9"/>
  <c r="C12" i="9"/>
  <c r="D12" i="9" s="1"/>
  <c r="C28" i="9"/>
  <c r="D28" i="9" s="1"/>
  <c r="B28" i="9"/>
  <c r="C44" i="9"/>
  <c r="D44" i="9" s="1"/>
  <c r="B44" i="9"/>
  <c r="C60" i="9"/>
  <c r="D60" i="9" s="1"/>
  <c r="B60" i="9"/>
  <c r="C13" i="9"/>
  <c r="C29" i="9"/>
  <c r="D29" i="9" s="1"/>
  <c r="B29" i="9"/>
  <c r="C45" i="9"/>
  <c r="D45" i="9" s="1"/>
  <c r="B45" i="9"/>
  <c r="C61" i="9"/>
  <c r="D61" i="9" s="1"/>
  <c r="B61" i="9"/>
  <c r="C18" i="9"/>
  <c r="D18" i="9" s="1"/>
  <c r="C34" i="9"/>
  <c r="D34" i="9" s="1"/>
  <c r="B34" i="9"/>
  <c r="C50" i="9"/>
  <c r="D50" i="9" s="1"/>
  <c r="B50" i="9"/>
  <c r="B3" i="9"/>
  <c r="D55" i="9"/>
  <c r="C11" i="9"/>
  <c r="D11" i="9" s="1"/>
  <c r="D10" i="9"/>
  <c r="B10" i="9" s="1"/>
  <c r="D14" i="9"/>
  <c r="B14" i="9" s="1"/>
  <c r="B23" i="9" l="1"/>
  <c r="B4" i="9"/>
  <c r="D13" i="9"/>
  <c r="B13" i="9" s="1"/>
  <c r="B18" i="9"/>
  <c r="B20" i="9"/>
  <c r="B16" i="9"/>
  <c r="B11" i="9"/>
  <c r="B12" i="9"/>
  <c r="B6" i="9"/>
  <c r="B21" i="9"/>
  <c r="B2" i="9"/>
  <c r="B8" i="9"/>
  <c r="D22" i="9"/>
  <c r="B22" i="9" s="1"/>
  <c r="B19" i="9"/>
  <c r="B17" i="9"/>
  <c r="B15" i="9"/>
  <c r="M32" i="4" l="1"/>
</calcChain>
</file>

<file path=xl/comments1.xml><?xml version="1.0" encoding="utf-8"?>
<comments xmlns="http://schemas.openxmlformats.org/spreadsheetml/2006/main">
  <authors>
    <author>小滝 雄介</author>
  </authors>
  <commentList>
    <comment ref="F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大字のプルダウンの表示対象にするか
</t>
        </r>
      </text>
    </comment>
    <comment ref="G1" authorId="0">
      <text>
        <r>
          <rPr>
            <sz val="9"/>
            <color indexed="81"/>
            <rFont val="ＭＳ Ｐゴシック"/>
            <family val="3"/>
            <charset val="128"/>
          </rPr>
          <t>大字ｺｰﾄﾞ順</t>
        </r>
      </text>
    </comment>
    <comment ref="H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大字ｺｰﾄﾞ
</t>
        </r>
      </text>
    </comment>
  </commentList>
</comments>
</file>

<file path=xl/sharedStrings.xml><?xml version="1.0" encoding="utf-8"?>
<sst xmlns="http://schemas.openxmlformats.org/spreadsheetml/2006/main" count="2445" uniqueCount="1018">
  <si>
    <t>貸付者</t>
    <rPh sb="0" eb="2">
      <t>カシツケ</t>
    </rPh>
    <rPh sb="2" eb="3">
      <t>シャ</t>
    </rPh>
    <phoneticPr fontId="1"/>
  </si>
  <si>
    <t>住所</t>
    <rPh sb="0" eb="2">
      <t>ジュウショ</t>
    </rPh>
    <phoneticPr fontId="1"/>
  </si>
  <si>
    <t>貸付人以外の権利者</t>
    <rPh sb="0" eb="2">
      <t>カシツケ</t>
    </rPh>
    <rPh sb="2" eb="3">
      <t>ニン</t>
    </rPh>
    <rPh sb="3" eb="5">
      <t>イガイ</t>
    </rPh>
    <rPh sb="6" eb="9">
      <t>ケンリシャ</t>
    </rPh>
    <phoneticPr fontId="1"/>
  </si>
  <si>
    <t>権利の種類</t>
    <rPh sb="0" eb="2">
      <t>ケンリ</t>
    </rPh>
    <rPh sb="3" eb="5">
      <t>シュルイ</t>
    </rPh>
    <phoneticPr fontId="1"/>
  </si>
  <si>
    <t>権利を設定する土地</t>
    <rPh sb="0" eb="2">
      <t>ケンリ</t>
    </rPh>
    <rPh sb="3" eb="5">
      <t>セッテイ</t>
    </rPh>
    <rPh sb="7" eb="9">
      <t>トチ</t>
    </rPh>
    <phoneticPr fontId="1"/>
  </si>
  <si>
    <t>所在</t>
    <rPh sb="0" eb="2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</si>
  <si>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</si>
  <si>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</si>
  <si>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</si>
  <si>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</si>
  <si>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借受者</t>
    <rPh sb="0" eb="2">
      <t>カリウケ</t>
    </rPh>
    <rPh sb="2" eb="3">
      <t>シャ</t>
    </rPh>
    <phoneticPr fontId="1"/>
  </si>
  <si>
    <t>同意印</t>
    <rPh sb="0" eb="2">
      <t>ドウイ</t>
    </rPh>
    <rPh sb="2" eb="3">
      <t>イン</t>
    </rPh>
    <phoneticPr fontId="1"/>
  </si>
  <si>
    <t>備考</t>
    <rPh sb="0" eb="2">
      <t>ビコウ</t>
    </rPh>
    <phoneticPr fontId="1"/>
  </si>
  <si>
    <t>利用権設定の期間</t>
    <rPh sb="0" eb="3">
      <t>リヨウケン</t>
    </rPh>
    <rPh sb="3" eb="5">
      <t>セッテイ</t>
    </rPh>
    <rPh sb="6" eb="8">
      <t>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</si>
  <si>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</si>
  <si>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</si>
  <si>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利用権の種類</t>
    <rPh sb="0" eb="3">
      <t>リヨウケン</t>
    </rPh>
    <rPh sb="4" eb="6">
      <t>シュルイ</t>
    </rPh>
    <phoneticPr fontId="1"/>
  </si>
  <si>
    <t>当事者間の法律関係</t>
    <rPh sb="0" eb="3">
      <t>トウジシャ</t>
    </rPh>
    <rPh sb="3" eb="4">
      <t>カン</t>
    </rPh>
    <rPh sb="5" eb="7">
      <t>ホウリツ</t>
    </rPh>
    <rPh sb="7" eb="9">
      <t>カンケイ</t>
    </rPh>
    <phoneticPr fontId="1"/>
  </si>
  <si>
    <t>期間</t>
    <rPh sb="0" eb="2">
      <t>キカン</t>
    </rPh>
    <phoneticPr fontId="1"/>
  </si>
  <si>
    <t>□</t>
    <phoneticPr fontId="1"/>
  </si>
  <si>
    <t>使用貸借権</t>
    <rPh sb="0" eb="2">
      <t>シヨウ</t>
    </rPh>
    <rPh sb="2" eb="4">
      <t>タイシャク</t>
    </rPh>
    <rPh sb="4" eb="5">
      <t>ケン</t>
    </rPh>
    <phoneticPr fontId="1"/>
  </si>
  <si>
    <t>賃借権</t>
    <rPh sb="0" eb="2">
      <t>チンシャク</t>
    </rPh>
    <phoneticPr fontId="1"/>
  </si>
  <si>
    <t>賃貸借</t>
    <rPh sb="0" eb="3">
      <t>チンタイシャク</t>
    </rPh>
    <phoneticPr fontId="1"/>
  </si>
  <si>
    <t>使用貸借</t>
    <rPh sb="0" eb="2">
      <t>シヨウ</t>
    </rPh>
    <rPh sb="2" eb="4">
      <t>タイシャク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</si>
  <si>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</si>
  <si>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</si>
  <si>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</si>
  <si>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か月</t>
    <rPh sb="1" eb="2">
      <t>ツキ</t>
    </rPh>
    <phoneticPr fontId="1"/>
  </si>
  <si>
    <t>毎年</t>
    <rPh sb="0" eb="2">
      <t>マイトシ</t>
    </rPh>
    <phoneticPr fontId="1"/>
  </si>
  <si>
    <t>口座振込</t>
    <rPh sb="0" eb="2">
      <t>コウザ</t>
    </rPh>
    <rPh sb="2" eb="4">
      <t>フリコミ</t>
    </rPh>
    <phoneticPr fontId="1"/>
  </si>
  <si>
    <t>持参払</t>
    <rPh sb="0" eb="2">
      <t>ジサン</t>
    </rPh>
    <rPh sb="2" eb="3">
      <t>ハラ</t>
    </rPh>
    <phoneticPr fontId="1"/>
  </si>
  <si>
    <t>（利用権の設定を受ける者）</t>
  </si>
  <si>
    <t>賃借の支払方法等</t>
    <rPh sb="0" eb="2">
      <t>チンシャク</t>
    </rPh>
    <rPh sb="3" eb="5">
      <t>シハラ</t>
    </rPh>
    <rPh sb="5" eb="7">
      <t>ホウホウ</t>
    </rPh>
    <rPh sb="7" eb="8">
      <t>トウ</t>
    </rPh>
    <phoneticPr fontId="1"/>
  </si>
  <si>
    <t>面積
（㎡）</t>
    <rPh sb="0" eb="2">
      <t>メンセキ</t>
    </rPh>
    <phoneticPr fontId="1"/>
  </si>
  <si>
    <t>借賃
(円）</t>
    <rPh sb="0" eb="1">
      <t>シャク</t>
    </rPh>
    <rPh sb="4" eb="5">
      <t>エン</t>
    </rPh>
    <phoneticPr fontId="1"/>
  </si>
  <si>
    <t>農用地利用集積計画　申出書　兼　各筆明細書</t>
    <rPh sb="0" eb="3">
      <t>ノウヨウチ</t>
    </rPh>
    <rPh sb="3" eb="5">
      <t>リヨウ</t>
    </rPh>
    <rPh sb="5" eb="7">
      <t>シュウセキ</t>
    </rPh>
    <rPh sb="7" eb="9">
      <t>ケイカク</t>
    </rPh>
    <rPh sb="10" eb="13">
      <t>モウシデショ</t>
    </rPh>
    <rPh sb="14" eb="15">
      <t>ケン</t>
    </rPh>
    <rPh sb="16" eb="17">
      <t>カク</t>
    </rPh>
    <rPh sb="17" eb="18">
      <t>フデ</t>
    </rPh>
    <rPh sb="18" eb="21">
      <t>メイサイショ</t>
    </rPh>
    <phoneticPr fontId="1"/>
  </si>
  <si>
    <t>申請区分</t>
    <rPh sb="0" eb="2">
      <t>シンセイ</t>
    </rPh>
    <rPh sb="2" eb="4">
      <t>クブン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</si>
  <si>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</si>
  <si>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</si>
  <si>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１　申請者</t>
    <rPh sb="2" eb="5">
      <t>シンセイシャ</t>
    </rPh>
    <phoneticPr fontId="1"/>
  </si>
  <si>
    <t>２　各筆明細</t>
    <rPh sb="2" eb="3">
      <t>カク</t>
    </rPh>
    <rPh sb="3" eb="4">
      <t>フデ</t>
    </rPh>
    <rPh sb="4" eb="6">
      <t>メイサイ</t>
    </rPh>
    <phoneticPr fontId="1"/>
  </si>
  <si>
    <t>四街道市長　様</t>
    <rPh sb="0" eb="3">
      <t>ヨツカイドウ</t>
    </rPh>
    <rPh sb="3" eb="5">
      <t>シチョウ</t>
    </rPh>
    <rPh sb="6" eb="7">
      <t>サマ</t>
    </rPh>
    <phoneticPr fontId="1"/>
  </si>
  <si>
    <t>四街道市農業経営基盤の強化の促進に関する基本的な構想第４の１の規定により、</t>
    <rPh sb="0" eb="4">
      <t>ヨツカイドウシ</t>
    </rPh>
    <rPh sb="4" eb="6">
      <t>ノウギョウ</t>
    </rPh>
    <rPh sb="6" eb="8">
      <t>ケイエイ</t>
    </rPh>
    <rPh sb="8" eb="10">
      <t>キバン</t>
    </rPh>
    <rPh sb="11" eb="13">
      <t>キョウカ</t>
    </rPh>
    <rPh sb="14" eb="16">
      <t>ソクシン</t>
    </rPh>
    <rPh sb="17" eb="18">
      <t>カン</t>
    </rPh>
    <rPh sb="20" eb="23">
      <t>キホンテキ</t>
    </rPh>
    <rPh sb="24" eb="26">
      <t>コウソウ</t>
    </rPh>
    <rPh sb="26" eb="27">
      <t>ダイ</t>
    </rPh>
    <rPh sb="31" eb="33">
      <t>キテイ</t>
    </rPh>
    <phoneticPr fontId="1"/>
  </si>
  <si>
    <t>利用権（農業上の利用を目的とする賃貸借等）を設定したいので申し出ます。</t>
  </si>
  <si>
    <t>利用
計画</t>
    <rPh sb="0" eb="2">
      <t>リヨウ</t>
    </rPh>
    <rPh sb="3" eb="5">
      <t>ケイカク</t>
    </rPh>
    <phoneticPr fontId="1"/>
  </si>
  <si>
    <t>合計
借賃</t>
    <rPh sb="0" eb="2">
      <t>ゴウケイ</t>
    </rPh>
    <rPh sb="3" eb="4">
      <t>シャク</t>
    </rPh>
    <rPh sb="4" eb="5">
      <t>チン</t>
    </rPh>
    <phoneticPr fontId="1"/>
  </si>
  <si>
    <t>合計
面積</t>
    <rPh sb="0" eb="2">
      <t>ゴウケイ</t>
    </rPh>
    <rPh sb="3" eb="5">
      <t>メンセキ</t>
    </rPh>
    <phoneticPr fontId="1"/>
  </si>
  <si>
    <t>米穀品種名</t>
    <rPh sb="0" eb="2">
      <t>ベイコク</t>
    </rPh>
    <rPh sb="2" eb="4">
      <t>ヒンシュ</t>
    </rPh>
    <rPh sb="4" eb="5">
      <t>メイ</t>
    </rPh>
    <phoneticPr fontId="1"/>
  </si>
  <si>
    <t>等米</t>
    <rPh sb="0" eb="1">
      <t>トウ</t>
    </rPh>
    <rPh sb="1" eb="2">
      <t>コメ</t>
    </rPh>
    <phoneticPr fontId="1"/>
  </si>
  <si>
    <t>kg</t>
    <phoneticPr fontId="1"/>
  </si>
  <si>
    <t>円</t>
    <rPh sb="0" eb="1">
      <t>エン</t>
    </rPh>
    <phoneticPr fontId="1"/>
  </si>
  <si>
    <t>年齢</t>
    <rPh sb="0" eb="2">
      <t>ネンレイ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</si>
  <si>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</si>
  <si>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整理番号</t>
    <rPh sb="0" eb="2">
      <t>セイリ</t>
    </rPh>
    <rPh sb="2" eb="4">
      <t>バンゴウ</t>
    </rPh>
    <phoneticPr fontId="1"/>
  </si>
  <si>
    <t>㎡</t>
    <phoneticPr fontId="1"/>
  </si>
  <si>
    <t>年</t>
    <rPh sb="0" eb="1">
      <t>ネン</t>
    </rPh>
    <phoneticPr fontId="1"/>
  </si>
  <si>
    <t>□</t>
    <phoneticPr fontId="1"/>
  </si>
  <si>
    <t>利用権の設定を受ける者の農業経営の状況等</t>
  </si>
  <si>
    <t>性別</t>
    <rPh sb="0" eb="2">
      <t>セイベツ</t>
    </rPh>
    <phoneticPr fontId="1"/>
  </si>
  <si>
    <t>耕作面積</t>
    <rPh sb="0" eb="2">
      <t>コウサク</t>
    </rPh>
    <rPh sb="2" eb="4">
      <t>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</si>
  <si>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</si>
  <si>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</si>
  <si>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樹園地</t>
    <rPh sb="0" eb="3">
      <t>ジュエンチ</t>
    </rPh>
    <phoneticPr fontId="1"/>
  </si>
  <si>
    <t>その他</t>
    <rPh sb="2" eb="3">
      <t>ホカ</t>
    </rPh>
    <phoneticPr fontId="1"/>
  </si>
  <si>
    <t>主な経営作目</t>
    <rPh sb="0" eb="1">
      <t>オモ</t>
    </rPh>
    <rPh sb="2" eb="4">
      <t>ケイエイ</t>
    </rPh>
    <rPh sb="4" eb="6">
      <t>サクモク</t>
    </rPh>
    <phoneticPr fontId="1"/>
  </si>
  <si>
    <t>水稲</t>
    <rPh sb="0" eb="2">
      <t>スイトウ</t>
    </rPh>
    <phoneticPr fontId="1"/>
  </si>
  <si>
    <t>果樹</t>
    <rPh sb="0" eb="2">
      <t>カジュ</t>
    </rPh>
    <phoneticPr fontId="1"/>
  </si>
  <si>
    <t>施設園芸</t>
    <rPh sb="0" eb="2">
      <t>シセツ</t>
    </rPh>
    <rPh sb="2" eb="4">
      <t>エンゲイ</t>
    </rPh>
    <phoneticPr fontId="1"/>
  </si>
  <si>
    <t>主な家畜の飼養状況</t>
    <rPh sb="0" eb="1">
      <t>オモ</t>
    </rPh>
    <rPh sb="2" eb="4">
      <t>カチク</t>
    </rPh>
    <rPh sb="5" eb="7">
      <t>シヨウ</t>
    </rPh>
    <rPh sb="7" eb="9">
      <t>ジョウキョウ</t>
    </rPh>
    <phoneticPr fontId="1"/>
  </si>
  <si>
    <t>酪農</t>
    <rPh sb="0" eb="2">
      <t>ラクノウ</t>
    </rPh>
    <phoneticPr fontId="1"/>
  </si>
  <si>
    <t>肉用牛</t>
    <rPh sb="0" eb="3">
      <t>ニクヨウギュウ</t>
    </rPh>
    <phoneticPr fontId="1"/>
  </si>
  <si>
    <t>養鶏</t>
    <rPh sb="0" eb="2">
      <t>ヨウケイ</t>
    </rPh>
    <phoneticPr fontId="1"/>
  </si>
  <si>
    <t>養豚</t>
    <rPh sb="0" eb="2">
      <t>ヨウトン</t>
    </rPh>
    <phoneticPr fontId="1"/>
  </si>
  <si>
    <t>頭</t>
    <rPh sb="0" eb="1">
      <t>アタマ</t>
    </rPh>
    <phoneticPr fontId="1"/>
  </si>
  <si>
    <t>羽</t>
    <rPh sb="0" eb="1">
      <t>ハネ</t>
    </rPh>
    <phoneticPr fontId="1"/>
  </si>
  <si>
    <t>農業従事者</t>
    <rPh sb="0" eb="2">
      <t>ノウギョウ</t>
    </rPh>
    <rPh sb="2" eb="5">
      <t>ジュウジシャ</t>
    </rPh>
    <phoneticPr fontId="1"/>
  </si>
  <si>
    <t>雇用労働力</t>
    <rPh sb="0" eb="2">
      <t>コヨウ</t>
    </rPh>
    <rPh sb="2" eb="5">
      <t>ロウドウリョク</t>
    </rPh>
    <phoneticPr fontId="1"/>
  </si>
  <si>
    <t>人</t>
    <rPh sb="0" eb="1">
      <t>ニン</t>
    </rPh>
    <phoneticPr fontId="1"/>
  </si>
  <si>
    <t>農機具の所有状況</t>
    <rPh sb="0" eb="3">
      <t>ノウキグ</t>
    </rPh>
    <rPh sb="4" eb="6">
      <t>ショユウ</t>
    </rPh>
    <rPh sb="6" eb="8">
      <t>ジョウキョウ</t>
    </rPh>
    <phoneticPr fontId="1"/>
  </si>
  <si>
    <t>耕運機</t>
    <rPh sb="0" eb="2">
      <t>コウウン</t>
    </rPh>
    <phoneticPr fontId="1"/>
  </si>
  <si>
    <t>トラクター</t>
    <phoneticPr fontId="1"/>
  </si>
  <si>
    <t>コンバイン</t>
    <phoneticPr fontId="1"/>
  </si>
  <si>
    <t>田植機</t>
    <rPh sb="0" eb="2">
      <t>タウエ</t>
    </rPh>
    <rPh sb="2" eb="3">
      <t>キ</t>
    </rPh>
    <phoneticPr fontId="1"/>
  </si>
  <si>
    <t>農業従事日数</t>
    <rPh sb="0" eb="2">
      <t>ノウギョウ</t>
    </rPh>
    <rPh sb="2" eb="4">
      <t>ジュウジ</t>
    </rPh>
    <rPh sb="4" eb="6">
      <t>ニッスウ</t>
    </rPh>
    <phoneticPr fontId="1"/>
  </si>
  <si>
    <t>日</t>
    <rPh sb="0" eb="1">
      <t>ニチ</t>
    </rPh>
    <phoneticPr fontId="1"/>
  </si>
  <si>
    <t>農業経営の状況</t>
    <rPh sb="0" eb="2">
      <t>ノウギョウ</t>
    </rPh>
    <rPh sb="2" eb="4">
      <t>ケイエイ</t>
    </rPh>
    <rPh sb="5" eb="7">
      <t>ジョウキョウ</t>
    </rPh>
    <phoneticPr fontId="1"/>
  </si>
  <si>
    <t>露地野菜</t>
    <rPh sb="0" eb="2">
      <t>ロジ</t>
    </rPh>
    <rPh sb="2" eb="4">
      <t>ヤサイ</t>
    </rPh>
    <phoneticPr fontId="1"/>
  </si>
  <si>
    <t>農業補助者</t>
    <rPh sb="0" eb="2">
      <t>ノウギョウ</t>
    </rPh>
    <rPh sb="2" eb="5">
      <t>ホジョシャ</t>
    </rPh>
    <phoneticPr fontId="1"/>
  </si>
  <si>
    <t>主として
農業従事する者</t>
    <rPh sb="0" eb="1">
      <t>シュ</t>
    </rPh>
    <rPh sb="5" eb="7">
      <t>ノウギョウ</t>
    </rPh>
    <rPh sb="7" eb="9">
      <t>ジュウジ</t>
    </rPh>
    <rPh sb="11" eb="12">
      <t>モノ</t>
    </rPh>
    <phoneticPr fontId="1"/>
  </si>
  <si>
    <t>従として
農業に従事する者</t>
    <rPh sb="0" eb="1">
      <t>ジュウ</t>
    </rPh>
    <rPh sb="5" eb="7">
      <t>ノウギョウ</t>
    </rPh>
    <rPh sb="8" eb="10">
      <t>ジュウジ</t>
    </rPh>
    <rPh sb="12" eb="13">
      <t>モノ</t>
    </rPh>
    <phoneticPr fontId="1"/>
  </si>
  <si>
    <t>種類</t>
    <rPh sb="0" eb="2">
      <t>シュルイ</t>
    </rPh>
    <phoneticPr fontId="1"/>
  </si>
  <si>
    <t>数量</t>
    <rPh sb="0" eb="2">
      <t>スウリョウ</t>
    </rPh>
    <phoneticPr fontId="1"/>
  </si>
  <si>
    <t>農業従事状況等</t>
    <rPh sb="0" eb="2">
      <t>ノウギョウ</t>
    </rPh>
    <rPh sb="2" eb="4">
      <t>ジュウジ</t>
    </rPh>
    <rPh sb="4" eb="6">
      <t>ジョウキョウ</t>
    </rPh>
    <rPh sb="6" eb="7">
      <t>トウ</t>
    </rPh>
    <phoneticPr fontId="1"/>
  </si>
  <si>
    <t>農業従事</t>
    <rPh sb="0" eb="2">
      <t>ノウギョウ</t>
    </rPh>
    <rPh sb="2" eb="4">
      <t>ジュウジ</t>
    </rPh>
    <phoneticPr fontId="1"/>
  </si>
  <si>
    <t>耕作又は養畜に供している
農用地の面積</t>
    <rPh sb="0" eb="2">
      <t>コウサク</t>
    </rPh>
    <rPh sb="2" eb="3">
      <t>マタ</t>
    </rPh>
    <rPh sb="4" eb="5">
      <t>ヤシナ</t>
    </rPh>
    <rPh sb="5" eb="6">
      <t>チク</t>
    </rPh>
    <rPh sb="7" eb="8">
      <t>キョウ</t>
    </rPh>
    <rPh sb="13" eb="16">
      <t>ノウヨウチ</t>
    </rPh>
    <rPh sb="17" eb="19">
      <t>メンセキ</t>
    </rPh>
    <phoneticPr fontId="1"/>
  </si>
  <si>
    <t>□</t>
    <phoneticPr fontId="1"/>
  </si>
  <si>
    <t>電話番号</t>
    <rPh sb="0" eb="2">
      <t>デンワ</t>
    </rPh>
    <rPh sb="2" eb="4">
      <t>バンゴウ</t>
    </rPh>
    <phoneticPr fontId="1"/>
  </si>
  <si>
    <t>合計</t>
    <rPh sb="0" eb="2">
      <t>ゴウケイ</t>
    </rPh>
    <phoneticPr fontId="1"/>
  </si>
  <si>
    <t>㎡</t>
    <phoneticPr fontId="1"/>
  </si>
  <si>
    <t>うち借受
面積</t>
    <rPh sb="2" eb="4">
      <t>カリウケ</t>
    </rPh>
    <rPh sb="5" eb="7">
      <t>メンセキ</t>
    </rPh>
    <phoneticPr fontId="1"/>
  </si>
  <si>
    <t>□</t>
  </si>
  <si>
    <t>月</t>
    <rPh sb="0" eb="1">
      <t>ガツ</t>
    </rPh>
    <phoneticPr fontId="1"/>
  </si>
  <si>
    <t>日</t>
    <rPh sb="0" eb="1">
      <t>ニチ</t>
    </rPh>
    <phoneticPr fontId="1"/>
  </si>
  <si>
    <t>までに</t>
    <phoneticPr fontId="1"/>
  </si>
  <si>
    <t>氏名又は名称</t>
  </si>
  <si>
    <t>（ﾌﾘｶﾞﾅ）</t>
  </si>
  <si>
    <t>日</t>
    <rPh sb="0" eb="1">
      <t>ヒ</t>
    </rPh>
    <phoneticPr fontId="1"/>
  </si>
  <si>
    <t>コード</t>
    <phoneticPr fontId="8"/>
  </si>
  <si>
    <t>名称漢字</t>
    <rPh sb="0" eb="2">
      <t>メイショウ</t>
    </rPh>
    <rPh sb="2" eb="4">
      <t>カンジ</t>
    </rPh>
    <phoneticPr fontId="8"/>
  </si>
  <si>
    <t>名称カナ</t>
    <rPh sb="0" eb="2">
      <t>メイショウ</t>
    </rPh>
    <phoneticPr fontId="8"/>
  </si>
  <si>
    <t>大字</t>
    <rPh sb="0" eb="2">
      <t>オオアザ</t>
    </rPh>
    <phoneticPr fontId="8"/>
  </si>
  <si>
    <t>小字</t>
    <rPh sb="0" eb="2">
      <t>コアザ</t>
    </rPh>
    <phoneticPr fontId="8"/>
  </si>
  <si>
    <t xml:space="preserve">   </t>
  </si>
  <si>
    <t>亀崎</t>
  </si>
  <si>
    <t>ｶﾒｻﾞｷ</t>
  </si>
  <si>
    <t>殿台</t>
  </si>
  <si>
    <t>ﾄﾉﾀﾞｲ</t>
  </si>
  <si>
    <t>物井</t>
  </si>
  <si>
    <t>久保谷</t>
  </si>
  <si>
    <t>ｸﾎﾞﾔ</t>
  </si>
  <si>
    <t>長岡</t>
  </si>
  <si>
    <t>坂ノ谷</t>
  </si>
  <si>
    <t>ｻｶﾉﾔ</t>
  </si>
  <si>
    <t>栗山</t>
  </si>
  <si>
    <t>馬場台</t>
  </si>
  <si>
    <t>ﾊﾞﾊﾞﾀﾞｲ</t>
  </si>
  <si>
    <t>内黒田</t>
  </si>
  <si>
    <t>下台</t>
  </si>
  <si>
    <t>ｼﾓﾀﾞｲ</t>
  </si>
  <si>
    <t>萱橋</t>
  </si>
  <si>
    <t>鍛治内</t>
  </si>
  <si>
    <t>ｶｼﾞｳﾁ</t>
  </si>
  <si>
    <t>下志津新田</t>
  </si>
  <si>
    <t>西台</t>
  </si>
  <si>
    <t>ﾆｼﾀﾞｲ</t>
  </si>
  <si>
    <t>四街道</t>
  </si>
  <si>
    <t>後口</t>
  </si>
  <si>
    <t>ｳｼﾛｸﾞﾁ</t>
  </si>
  <si>
    <t>四街道１丁目</t>
  </si>
  <si>
    <t>池下</t>
  </si>
  <si>
    <t>ｲｹﾉｼﾀ</t>
  </si>
  <si>
    <t>四街道２丁目</t>
  </si>
  <si>
    <t>宮ノ下</t>
  </si>
  <si>
    <t>ﾐﾔﾉｼﾀ</t>
  </si>
  <si>
    <t>四街道３丁目</t>
  </si>
  <si>
    <t>一丁目</t>
  </si>
  <si>
    <t>ｲﾁﾁﾖｳﾒ</t>
  </si>
  <si>
    <t>大日</t>
  </si>
  <si>
    <t>御堂前</t>
  </si>
  <si>
    <t>ﾐﾄﾞｳﾏｴ</t>
  </si>
  <si>
    <t>鹿放ケ丘</t>
  </si>
  <si>
    <t>馬場下</t>
  </si>
  <si>
    <t>ﾊﾞﾊﾞｼﾀ</t>
  </si>
  <si>
    <t>鹿渡</t>
  </si>
  <si>
    <t>寺向</t>
  </si>
  <si>
    <t>ﾃﾗﾑｶｲ</t>
  </si>
  <si>
    <t>和良比</t>
  </si>
  <si>
    <t>前ノ作</t>
  </si>
  <si>
    <t>ﾏｴﾉｻｸ</t>
  </si>
  <si>
    <t>山梨</t>
  </si>
  <si>
    <t>鶴口</t>
  </si>
  <si>
    <t>ﾂﾙｸﾞﾁ</t>
  </si>
  <si>
    <t>吉岡</t>
  </si>
  <si>
    <t>御林</t>
  </si>
  <si>
    <t>ｵﾊﾔｼ</t>
  </si>
  <si>
    <t>小名木</t>
  </si>
  <si>
    <t>内山</t>
  </si>
  <si>
    <t>ｳﾁﾔﾏ</t>
  </si>
  <si>
    <t>成山</t>
  </si>
  <si>
    <t>大原台</t>
  </si>
  <si>
    <t>ｵｵﾜﾗﾀﾞｲ</t>
  </si>
  <si>
    <t>中台</t>
  </si>
  <si>
    <t>大原</t>
  </si>
  <si>
    <t>ｵｵﾜﾗ</t>
  </si>
  <si>
    <t>中野</t>
  </si>
  <si>
    <t>上谷津</t>
  </si>
  <si>
    <t>ｶﾐﾔﾂ</t>
  </si>
  <si>
    <t>南波佐間</t>
  </si>
  <si>
    <t>六反目</t>
  </si>
  <si>
    <t>ﾛｸﾀﾝﾒ</t>
  </si>
  <si>
    <t>上野</t>
  </si>
  <si>
    <t>検行</t>
  </si>
  <si>
    <t>ｹﾝｷﾞﾖｳ</t>
  </si>
  <si>
    <t>和田</t>
  </si>
  <si>
    <t>町田</t>
  </si>
  <si>
    <t>ﾏﾁﾀﾞ</t>
  </si>
  <si>
    <t>みのり町</t>
  </si>
  <si>
    <t>川面</t>
  </si>
  <si>
    <t>ｶﾜｽﾞﾗ</t>
  </si>
  <si>
    <t>千代田１丁目</t>
  </si>
  <si>
    <t>礼明</t>
  </si>
  <si>
    <t>ﾚｲﾐﾖｳ</t>
  </si>
  <si>
    <t>千代田２丁目</t>
  </si>
  <si>
    <t>辻ケ崎</t>
    <rPh sb="0" eb="1">
      <t>ツジ</t>
    </rPh>
    <rPh sb="2" eb="3">
      <t>サキ</t>
    </rPh>
    <phoneticPr fontId="9"/>
  </si>
  <si>
    <t>ﾂｼﾞｶﾞｻｷ</t>
  </si>
  <si>
    <t>千代田３丁目</t>
  </si>
  <si>
    <t>ﾓﾉｲ</t>
  </si>
  <si>
    <t>千代田４丁目</t>
  </si>
  <si>
    <t>山之越</t>
    <rPh sb="1" eb="2">
      <t>ノ</t>
    </rPh>
    <phoneticPr fontId="8"/>
  </si>
  <si>
    <t>ﾔﾏﾉｺｼ</t>
  </si>
  <si>
    <t>千代田５丁目</t>
  </si>
  <si>
    <t>北谷</t>
  </si>
  <si>
    <t>ｷﾀﾔ</t>
  </si>
  <si>
    <t>旭ケ丘１丁目</t>
  </si>
  <si>
    <t>寺前</t>
  </si>
  <si>
    <t>ﾃﾗﾏｴ</t>
  </si>
  <si>
    <t>旭ケ丘２丁目</t>
  </si>
  <si>
    <t>嶋越</t>
  </si>
  <si>
    <t>ｼﾏｺｼ</t>
  </si>
  <si>
    <t>旭ケ丘３丁目</t>
  </si>
  <si>
    <t>小堤</t>
  </si>
  <si>
    <t>ｺﾂﾞﾂﾐ</t>
  </si>
  <si>
    <t>旭ケ丘４丁目</t>
  </si>
  <si>
    <t>栗木谷</t>
  </si>
  <si>
    <t>ｸﾘｷﾔ</t>
  </si>
  <si>
    <t>旭ケ丘５丁目</t>
  </si>
  <si>
    <t>舘ノ山</t>
    <rPh sb="0" eb="1">
      <t>タチ</t>
    </rPh>
    <phoneticPr fontId="9"/>
  </si>
  <si>
    <t>ﾀﾃﾉﾔﾏ</t>
  </si>
  <si>
    <t>みそら１丁目</t>
  </si>
  <si>
    <t>馬場</t>
  </si>
  <si>
    <t>ﾊﾞﾊﾞ</t>
  </si>
  <si>
    <t>みそら２丁目</t>
  </si>
  <si>
    <t>新田</t>
  </si>
  <si>
    <t>ｼﾝﾃﾞﾝ</t>
  </si>
  <si>
    <t>みそら３丁目</t>
  </si>
  <si>
    <t>郷</t>
  </si>
  <si>
    <t>ｺﾞｳ</t>
  </si>
  <si>
    <t>みそら４丁目</t>
  </si>
  <si>
    <t>台</t>
  </si>
  <si>
    <t>ﾀﾞｲ</t>
  </si>
  <si>
    <t>つくし座１丁目</t>
  </si>
  <si>
    <t>松葉作</t>
  </si>
  <si>
    <t>ﾏﾂﾊﾞｻｸ</t>
  </si>
  <si>
    <t>つくし座２丁目</t>
  </si>
  <si>
    <t>北ノ作</t>
  </si>
  <si>
    <t>ｷﾀﾉｻｸ</t>
  </si>
  <si>
    <t>つくし座３丁目</t>
  </si>
  <si>
    <t>不動谷</t>
  </si>
  <si>
    <t>ﾌﾄﾞｳﾔ</t>
  </si>
  <si>
    <t>さつきケ丘</t>
  </si>
  <si>
    <t>矢崎</t>
  </si>
  <si>
    <t>ﾔｻﾞｷ</t>
  </si>
  <si>
    <t>さちが丘１丁目</t>
  </si>
  <si>
    <t>中ノ久木</t>
  </si>
  <si>
    <t>ﾅｶﾉｸｷ</t>
  </si>
  <si>
    <t>さちが丘２丁目</t>
  </si>
  <si>
    <t>御山</t>
  </si>
  <si>
    <t>ｵﾔﾏ</t>
  </si>
  <si>
    <t>美しが丘１丁目</t>
  </si>
  <si>
    <t>稲荷塚</t>
    <rPh sb="2" eb="3">
      <t>ツカ</t>
    </rPh>
    <phoneticPr fontId="8"/>
  </si>
  <si>
    <t>ｲﾅﾘﾂﾞｶ</t>
  </si>
  <si>
    <t>美しが丘２丁目</t>
  </si>
  <si>
    <t>小屋ノ内</t>
  </si>
  <si>
    <t>ｺﾔﾉｳﾁ</t>
  </si>
  <si>
    <t>美しが丘３丁目</t>
  </si>
  <si>
    <t>出口</t>
  </si>
  <si>
    <t>ﾃﾞｸﾞﾁ</t>
  </si>
  <si>
    <t>めいわ１丁目</t>
  </si>
  <si>
    <t>新久</t>
  </si>
  <si>
    <t>ｱﾗｸ</t>
  </si>
  <si>
    <t>めいわ２丁目</t>
  </si>
  <si>
    <t>清水</t>
  </si>
  <si>
    <t>ｼﾐｽﾞ</t>
  </si>
  <si>
    <t>めいわ３丁目</t>
  </si>
  <si>
    <t>金鋳塚</t>
    <rPh sb="2" eb="3">
      <t>ツカ</t>
    </rPh>
    <phoneticPr fontId="8"/>
  </si>
  <si>
    <t>ｶﾈｲﾂﾞｶ</t>
  </si>
  <si>
    <t>めいわ４丁目</t>
  </si>
  <si>
    <t>宝録台</t>
  </si>
  <si>
    <t>ﾎｳﾛｸﾀﾞｲ</t>
  </si>
  <si>
    <t>めいわ５丁目</t>
  </si>
  <si>
    <t>池花</t>
  </si>
  <si>
    <t>ｲｹﾊﾞﾅ</t>
  </si>
  <si>
    <t>池花１丁目</t>
  </si>
  <si>
    <t>茶屋ノ作</t>
  </si>
  <si>
    <t>ﾁﾔﾔﾉｻｸ</t>
  </si>
  <si>
    <t>池花２丁目</t>
  </si>
  <si>
    <t>小川</t>
  </si>
  <si>
    <t>ｵｶﾞﾜ</t>
  </si>
  <si>
    <t>鷹の台１丁目</t>
  </si>
  <si>
    <t>ﾅｶﾞｵｶ</t>
  </si>
  <si>
    <t>鷹の台２丁目</t>
  </si>
  <si>
    <t>長刀</t>
  </si>
  <si>
    <t>ﾅｶﾞｶﾀﾅ</t>
  </si>
  <si>
    <t>鷹の台３丁目</t>
  </si>
  <si>
    <t>腰巻</t>
  </si>
  <si>
    <t>ｺｼﾏｷ</t>
  </si>
  <si>
    <t>鷹の台４丁目</t>
  </si>
  <si>
    <t>ﾜﾀﾞ</t>
  </si>
  <si>
    <t>もねの里２丁目</t>
    <rPh sb="3" eb="4">
      <t>サト</t>
    </rPh>
    <rPh sb="5" eb="7">
      <t>チョウメ</t>
    </rPh>
    <phoneticPr fontId="8"/>
  </si>
  <si>
    <t>二タ町田</t>
    <phoneticPr fontId="8"/>
  </si>
  <si>
    <t>ﾌﾀﾏﾁﾀﾞ</t>
  </si>
  <si>
    <t>もねの里３丁目</t>
    <rPh sb="3" eb="4">
      <t>サト</t>
    </rPh>
    <rPh sb="5" eb="7">
      <t>チョウメ</t>
    </rPh>
    <phoneticPr fontId="8"/>
  </si>
  <si>
    <t>市ノ坪</t>
  </si>
  <si>
    <t>ｲﾁﾉﾂﾎﾞ</t>
  </si>
  <si>
    <t>中央</t>
    <rPh sb="0" eb="2">
      <t>チュウオウ</t>
    </rPh>
    <phoneticPr fontId="8"/>
  </si>
  <si>
    <t>又子作</t>
  </si>
  <si>
    <t>ﾏﾀｺﾞｻｸ</t>
  </si>
  <si>
    <t>堤添</t>
  </si>
  <si>
    <t>ﾂﾂﾐｿﾞｴ</t>
  </si>
  <si>
    <t>仙元</t>
  </si>
  <si>
    <t>ｾﾝｹﾞﾝ</t>
  </si>
  <si>
    <t>二階</t>
  </si>
  <si>
    <t>ﾆｶｲ</t>
  </si>
  <si>
    <t>下ノ下</t>
  </si>
  <si>
    <t>ｼﾓﾉｼﾀ</t>
  </si>
  <si>
    <t>新坂</t>
  </si>
  <si>
    <t>ﾆｲｻﾞｶ</t>
  </si>
  <si>
    <t>谷</t>
  </si>
  <si>
    <t>ﾀﾆ</t>
  </si>
  <si>
    <t>宮後</t>
  </si>
  <si>
    <t>ﾐﾔｳｼﾛ</t>
  </si>
  <si>
    <t>鳥追場</t>
  </si>
  <si>
    <t>ﾄﾘｵｲﾊﾞ</t>
  </si>
  <si>
    <t>鐘撞谷</t>
  </si>
  <si>
    <t>ﾄﾞｳﾄﾞｳﾔ</t>
  </si>
  <si>
    <t>堂庭</t>
  </si>
  <si>
    <t>ﾄﾞｳﾆﾜ</t>
  </si>
  <si>
    <t>鐘塚</t>
    <rPh sb="1" eb="2">
      <t>ツカ</t>
    </rPh>
    <phoneticPr fontId="8"/>
  </si>
  <si>
    <t>ｶﾈﾂｶ</t>
  </si>
  <si>
    <t>棒山</t>
  </si>
  <si>
    <t>ﾎﾞｳﾔﾏ</t>
  </si>
  <si>
    <t>呼戸</t>
  </si>
  <si>
    <t>ﾖﾋﾞﾄﾞ</t>
  </si>
  <si>
    <t>象ヶ谷</t>
  </si>
  <si>
    <t>ｿﾞｳｹﾞﾔ</t>
  </si>
  <si>
    <t>鴻ノ巣</t>
  </si>
  <si>
    <t>ｺｳﾉｽ</t>
  </si>
  <si>
    <t>大道通</t>
  </si>
  <si>
    <t>ｵｳﾐﾁﾄﾞｳﾘ</t>
  </si>
  <si>
    <t>宮山</t>
  </si>
  <si>
    <t>ﾐﾔﾉﾔﾏ</t>
  </si>
  <si>
    <t>宮ノ芝</t>
  </si>
  <si>
    <t>ﾐﾔﾉｼﾊﾞ</t>
  </si>
  <si>
    <t>白旗</t>
  </si>
  <si>
    <t>ｼﾗﾊﾀ</t>
  </si>
  <si>
    <t>西ノ下</t>
  </si>
  <si>
    <t>ﾆｼﾉｼﾀ</t>
  </si>
  <si>
    <t>後山</t>
  </si>
  <si>
    <t>ｳｼﾛﾔﾏ</t>
  </si>
  <si>
    <t>長作</t>
  </si>
  <si>
    <t>ﾅｶﾞｻｸ</t>
  </si>
  <si>
    <t>入ノ台</t>
  </si>
  <si>
    <t>ｲﾘﾉﾀﾞｲ</t>
  </si>
  <si>
    <t>将監下</t>
  </si>
  <si>
    <t>ﾏｻｶﾄﾞｼﾀ</t>
  </si>
  <si>
    <t>将監</t>
  </si>
  <si>
    <t>ﾏｻｶﾄﾞ</t>
  </si>
  <si>
    <t>崩打</t>
  </si>
  <si>
    <t>ﾋﾞﾔｸｳﾁ</t>
  </si>
  <si>
    <t>菖蒲田</t>
  </si>
  <si>
    <t>ｼﾖｳﾌﾞﾀﾞ</t>
  </si>
  <si>
    <t>餅田</t>
  </si>
  <si>
    <t>ﾓﾁﾀﾞ</t>
  </si>
  <si>
    <t>渡辺</t>
  </si>
  <si>
    <t>ﾜﾀﾅﾍﾞ</t>
  </si>
  <si>
    <t>耕地</t>
  </si>
  <si>
    <t>ｺｳﾁ</t>
  </si>
  <si>
    <t>仙元下</t>
  </si>
  <si>
    <t>ｾﾝｹﾞﾝｼﾀ</t>
  </si>
  <si>
    <t>小坂</t>
  </si>
  <si>
    <t>ｺｻｶ</t>
  </si>
  <si>
    <t>ぬかり</t>
  </si>
  <si>
    <t>ﾇｶﾘ</t>
  </si>
  <si>
    <t>ｸﾘﾔﾏ</t>
  </si>
  <si>
    <t>極楽</t>
  </si>
  <si>
    <t>ｺﾞｸﾗｸ</t>
  </si>
  <si>
    <t>向山下</t>
  </si>
  <si>
    <t>ﾑｺｳﾔﾏｼﾀ</t>
  </si>
  <si>
    <t>太郎山下</t>
    <phoneticPr fontId="8"/>
  </si>
  <si>
    <t>ﾀﾛｳﾔﾏｼﾀ</t>
  </si>
  <si>
    <t>峠下</t>
  </si>
  <si>
    <t>ﾄｳｹﾞｼﾀ</t>
  </si>
  <si>
    <t>栗山橋</t>
  </si>
  <si>
    <t>ｸﾘﾔﾏﾊﾞｼ</t>
  </si>
  <si>
    <t>南田</t>
  </si>
  <si>
    <t>ﾐﾅﾐﾀﾞ</t>
  </si>
  <si>
    <t>中谷津</t>
  </si>
  <si>
    <t>ﾅｶﾔﾂ</t>
  </si>
  <si>
    <t>水上</t>
  </si>
  <si>
    <t>ﾐｽﾞｶﾐ</t>
  </si>
  <si>
    <t>美鳥山</t>
  </si>
  <si>
    <t>ﾐﾄﾞﾘﾔﾏ</t>
  </si>
  <si>
    <t>池ノ尻</t>
  </si>
  <si>
    <t>ｲｹﾉｼﾞﾘ</t>
  </si>
  <si>
    <t>内野</t>
  </si>
  <si>
    <t>ｳﾁﾉ</t>
  </si>
  <si>
    <t>牛喰山</t>
    <rPh sb="1" eb="2">
      <t>ク</t>
    </rPh>
    <phoneticPr fontId="8"/>
  </si>
  <si>
    <t>ｳｼｸｲﾔﾏ</t>
  </si>
  <si>
    <t>郷中</t>
  </si>
  <si>
    <t>ｺﾞｳﾅｶ</t>
  </si>
  <si>
    <t>大山</t>
  </si>
  <si>
    <t>ｵｵﾔﾏ</t>
  </si>
  <si>
    <t>鳥ノ下</t>
  </si>
  <si>
    <t>ﾄﾘﾉｼﾀ</t>
  </si>
  <si>
    <t>後田</t>
  </si>
  <si>
    <t>ｳｼﾛﾀﾞ</t>
  </si>
  <si>
    <t>赤蓋</t>
  </si>
  <si>
    <t>ｱｶﾌﾞﾀ</t>
  </si>
  <si>
    <t>高堀</t>
  </si>
  <si>
    <t>ﾀｶﾎﾞﾘ</t>
  </si>
  <si>
    <t>浅間</t>
  </si>
  <si>
    <t>馬洗</t>
  </si>
  <si>
    <t>ｳﾏｱﾗｲ</t>
  </si>
  <si>
    <t>荒山</t>
  </si>
  <si>
    <t>ｱﾗﾔﾏ</t>
  </si>
  <si>
    <t>細野</t>
  </si>
  <si>
    <t>ﾎｿﾉ</t>
  </si>
  <si>
    <t>半台</t>
  </si>
  <si>
    <t>ﾊﾝﾀﾞｲ</t>
  </si>
  <si>
    <t>表</t>
  </si>
  <si>
    <t>ｵﾓﾃ</t>
  </si>
  <si>
    <t>ｳﾁｸﾛﾀﾞ</t>
  </si>
  <si>
    <t>大谷</t>
  </si>
  <si>
    <t>ｵｵﾀﾆ</t>
  </si>
  <si>
    <t>台小路</t>
  </si>
  <si>
    <t>ﾀﾞｲｺｳｼﾞ</t>
  </si>
  <si>
    <t>本郷</t>
  </si>
  <si>
    <t>ﾎﾝｺﾞｳ</t>
  </si>
  <si>
    <t>南ノ内</t>
  </si>
  <si>
    <t>ﾐﾅﾐﾉｳﾁ</t>
  </si>
  <si>
    <t>立野</t>
  </si>
  <si>
    <t>ﾀﾃﾉ</t>
  </si>
  <si>
    <t>小割</t>
  </si>
  <si>
    <t>ｺﾜﾘ</t>
  </si>
  <si>
    <t>野境</t>
  </si>
  <si>
    <t>ﾉｻﾞｶｴ</t>
  </si>
  <si>
    <t>新山</t>
  </si>
  <si>
    <t>ｼﾝﾔﾏ</t>
  </si>
  <si>
    <t>新畑</t>
  </si>
  <si>
    <t>ｼﾝﾊﾞﾀ</t>
  </si>
  <si>
    <t>一ノ谷</t>
  </si>
  <si>
    <t>ｲﾁﾉﾀﾆ</t>
  </si>
  <si>
    <t>大割</t>
  </si>
  <si>
    <t>ｵｵﾜﾘ</t>
  </si>
  <si>
    <t>高野谷</t>
  </si>
  <si>
    <t>ｺｳﾔﾀﾞﾆ</t>
  </si>
  <si>
    <t>萩山</t>
  </si>
  <si>
    <t>ﾊｷﾞﾔﾏ</t>
  </si>
  <si>
    <t>西山</t>
  </si>
  <si>
    <t>ﾆｼﾔﾏ</t>
  </si>
  <si>
    <t>年田</t>
  </si>
  <si>
    <t>ﾈﾝﾀﾞ</t>
  </si>
  <si>
    <t>浅間下</t>
  </si>
  <si>
    <t>坂本</t>
  </si>
  <si>
    <t>ｻｶﾓﾄ</t>
  </si>
  <si>
    <t>熊ヶ谷</t>
  </si>
  <si>
    <t>ｸﾏｶﾞﾔ</t>
  </si>
  <si>
    <t>大清水</t>
  </si>
  <si>
    <t>ｵｵｼﾐｽﾞ</t>
  </si>
  <si>
    <t>新原</t>
  </si>
  <si>
    <t>ｼﾝﾊﾞﾗ</t>
  </si>
  <si>
    <t>ｶﾔﾊﾞｼ</t>
    <phoneticPr fontId="8"/>
  </si>
  <si>
    <t>外野</t>
  </si>
  <si>
    <t>ｿﾄﾉ</t>
  </si>
  <si>
    <t>古屋敷</t>
  </si>
  <si>
    <t>ﾌﾙﾔｼｷ</t>
  </si>
  <si>
    <t>ｶﾔﾊｼ</t>
  </si>
  <si>
    <t>庚申台</t>
    <rPh sb="1" eb="2">
      <t>モウ</t>
    </rPh>
    <phoneticPr fontId="9"/>
  </si>
  <si>
    <t>ｺｳｼﾝﾀﾞｲ</t>
  </si>
  <si>
    <t>ｼﾓｼﾂﾞｼﾝﾃﾞﾝ</t>
  </si>
  <si>
    <t>六方三</t>
  </si>
  <si>
    <t>ﾛﾂﾎﾟｳｻﾝ</t>
  </si>
  <si>
    <t>六方五</t>
  </si>
  <si>
    <t>ﾛﾂﾎﾟｳｺﾞ</t>
  </si>
  <si>
    <t>六方七</t>
  </si>
  <si>
    <t>ﾛﾂﾎﾟｳｼﾁ</t>
  </si>
  <si>
    <t>六方八</t>
  </si>
  <si>
    <t>ﾛﾂﾎﾟｳﾊﾁ</t>
  </si>
  <si>
    <t>成徳</t>
  </si>
  <si>
    <t>ｾｲﾄｸ</t>
  </si>
  <si>
    <t>ﾖﾂｶｲﾄﾞｳ</t>
  </si>
  <si>
    <t>前畑</t>
  </si>
  <si>
    <t>ﾏｴﾊﾀ</t>
  </si>
  <si>
    <t>津ノ守</t>
  </si>
  <si>
    <t>ﾂﾉｶﾐ</t>
  </si>
  <si>
    <t>三角</t>
  </si>
  <si>
    <t>ｻﾝｶｸ</t>
  </si>
  <si>
    <t>大三角</t>
  </si>
  <si>
    <t>ｵｵｻﾝｶｸ</t>
  </si>
  <si>
    <t>中三角</t>
  </si>
  <si>
    <t>ﾅｶｻﾝｶｸ</t>
  </si>
  <si>
    <t>ﾖﾂｶｲﾄﾞｳ1ﾁﾖｳﾒ</t>
    <phoneticPr fontId="8"/>
  </si>
  <si>
    <t>ﾖﾂｶｲﾄﾞｳ2ﾁﾖｳﾒ</t>
  </si>
  <si>
    <t>ﾖﾂｶｲﾄﾞｳ3ﾁﾖｳﾒ</t>
  </si>
  <si>
    <t>ﾀﾞｲﾆﾁ</t>
  </si>
  <si>
    <t>桜ケ丘</t>
  </si>
  <si>
    <t>ｻｸﾗｶﾞｵｶ</t>
  </si>
  <si>
    <t>緑ケ丘</t>
  </si>
  <si>
    <t>ﾐﾄﾞﾘｶﾞｵｶ</t>
  </si>
  <si>
    <t>萱橋台</t>
  </si>
  <si>
    <t>ｶﾔﾊｼﾀﾞｲ</t>
  </si>
  <si>
    <t>中志津</t>
  </si>
  <si>
    <t>ﾅｶｼﾂﾞ</t>
  </si>
  <si>
    <t>大作岡</t>
  </si>
  <si>
    <t>ﾀﾞｲｻｸｵｶ</t>
  </si>
  <si>
    <t>畔田台</t>
  </si>
  <si>
    <t>ｱｾﾞﾀﾀﾞｲ</t>
  </si>
  <si>
    <t>門兵衛谷津</t>
  </si>
  <si>
    <t>ﾓﾝﾍﾞｲﾔﾂ</t>
  </si>
  <si>
    <t>今宿</t>
  </si>
  <si>
    <t>ｲﾏｼﾞﾕｸ</t>
  </si>
  <si>
    <t>富士見ケ丘</t>
  </si>
  <si>
    <t>ﾌｼﾞﾐｶﾞｵｶ</t>
  </si>
  <si>
    <t>根花谷津</t>
  </si>
  <si>
    <t>ﾈﾊﾞﾅﾔﾂ</t>
  </si>
  <si>
    <t>ﾛﾂﾎﾟｳｶﾞｵｶ</t>
  </si>
  <si>
    <t>ｼｶﾜﾀｼ</t>
  </si>
  <si>
    <t>月行</t>
  </si>
  <si>
    <t>ｹﾞﾂｷﾖｳ</t>
  </si>
  <si>
    <t>榎台</t>
  </si>
  <si>
    <t>ｴﾉｷﾀﾞｲ</t>
  </si>
  <si>
    <t>東作</t>
  </si>
  <si>
    <t>ﾋｶﾞｼｻｸ</t>
  </si>
  <si>
    <t>坊作</t>
  </si>
  <si>
    <t>ﾎﾞｳｻｸ</t>
  </si>
  <si>
    <t>御別当</t>
  </si>
  <si>
    <t>ｺﾞﾍﾞﾂﾄｳ</t>
  </si>
  <si>
    <t>西畑</t>
  </si>
  <si>
    <t>ﾆｼﾊﾀ</t>
  </si>
  <si>
    <t>今大明神</t>
  </si>
  <si>
    <t>ｺﾝﾀﾞｲﾐﾖｳｼﾞﾝ</t>
    <phoneticPr fontId="8"/>
  </si>
  <si>
    <t>前原</t>
  </si>
  <si>
    <t>ﾏｴﾊﾞﾗ</t>
  </si>
  <si>
    <t>道作</t>
  </si>
  <si>
    <t>ﾄﾞｳｻﾞｸ</t>
  </si>
  <si>
    <t>谷ツ田</t>
  </si>
  <si>
    <t>ﾔﾂﾀﾞ</t>
  </si>
  <si>
    <t>内ノミ台</t>
  </si>
  <si>
    <t>ｳﾁﾉﾐﾀﾞｲ</t>
  </si>
  <si>
    <t>押出</t>
  </si>
  <si>
    <t>ｵｼﾀﾞｼ</t>
  </si>
  <si>
    <t>遠水上</t>
  </si>
  <si>
    <t>ﾄｳﾐｽﾞｶﾐ</t>
  </si>
  <si>
    <t>氾</t>
    <rPh sb="0" eb="1">
      <t>ハン</t>
    </rPh>
    <phoneticPr fontId="9"/>
  </si>
  <si>
    <t>ﾖﾄﾞﾐ</t>
  </si>
  <si>
    <t>熊谷台</t>
  </si>
  <si>
    <t>ｸﾏｶﾞﾔﾀﾞｲ</t>
  </si>
  <si>
    <t>牛コロ作</t>
  </si>
  <si>
    <t>ｳｼｺﾛｻｸ</t>
  </si>
  <si>
    <t>木戸場</t>
  </si>
  <si>
    <t>ｷﾄﾞﾊﾞ</t>
  </si>
  <si>
    <t>向柳作</t>
  </si>
  <si>
    <t>ﾑｺｳﾔﾅｷﾞｻｸ</t>
  </si>
  <si>
    <t>柳作</t>
  </si>
  <si>
    <t>ﾔﾅｷﾞｻｸ</t>
  </si>
  <si>
    <t>松原台</t>
  </si>
  <si>
    <t>ﾏﾂﾊﾞﾗﾀﾞｲ</t>
  </si>
  <si>
    <t>大堤</t>
  </si>
  <si>
    <t>ｵｵﾂﾞﾂﾐ</t>
  </si>
  <si>
    <t>根崎</t>
  </si>
  <si>
    <t>ﾈｻﾞｷ</t>
  </si>
  <si>
    <t>下田</t>
  </si>
  <si>
    <t>ｼﾓﾀﾞ</t>
  </si>
  <si>
    <t>戸崎</t>
  </si>
  <si>
    <t>ﾄｻﾞｷ</t>
  </si>
  <si>
    <t>ﾜﾗﾋﾞ</t>
  </si>
  <si>
    <t>台畑</t>
  </si>
  <si>
    <t>ﾀﾞｲﾊﾞﾀ</t>
  </si>
  <si>
    <t>堀込</t>
  </si>
  <si>
    <t>ﾎﾘｺﾞﾒ</t>
  </si>
  <si>
    <t>本山</t>
  </si>
  <si>
    <t>ﾓﾄﾔﾏ</t>
  </si>
  <si>
    <t>西田</t>
  </si>
  <si>
    <t>ﾆｼﾀﾞ</t>
  </si>
  <si>
    <t>坂ノ下</t>
  </si>
  <si>
    <t>ｻｶﾉｼﾀ</t>
  </si>
  <si>
    <t>三才</t>
  </si>
  <si>
    <t>ｻﾝｻｲ</t>
  </si>
  <si>
    <t>長登路</t>
  </si>
  <si>
    <t>ﾅｶﾞﾄﾛ</t>
  </si>
  <si>
    <t>水戸</t>
  </si>
  <si>
    <t>ﾐﾄ</t>
  </si>
  <si>
    <t>東田</t>
  </si>
  <si>
    <t>ﾋｶﾞｼﾀﾞ</t>
  </si>
  <si>
    <t>三ツ合</t>
  </si>
  <si>
    <t>ﾐﾂｱｲ</t>
  </si>
  <si>
    <t>金クソ</t>
  </si>
  <si>
    <t>ｶﾅｸｿ</t>
  </si>
  <si>
    <t>水流</t>
  </si>
  <si>
    <t>ﾐｽﾞﾅｶﾞﾚ</t>
  </si>
  <si>
    <t>東原</t>
  </si>
  <si>
    <t>ﾋｶﾞｼﾊﾗ</t>
  </si>
  <si>
    <t>中山</t>
  </si>
  <si>
    <t>ﾅｶﾔﾏ</t>
  </si>
  <si>
    <t>御屋敷</t>
  </si>
  <si>
    <t>ｵﾔｼｷ</t>
  </si>
  <si>
    <t>小太郎</t>
  </si>
  <si>
    <t>ｺﾀﾛｳ</t>
  </si>
  <si>
    <t>出戸</t>
  </si>
  <si>
    <t>ﾃﾞﾄﾞ</t>
  </si>
  <si>
    <t>四ッ海道</t>
  </si>
  <si>
    <t>六方野</t>
  </si>
  <si>
    <t>ﾛﾂﾎﾟｳﾉ</t>
  </si>
  <si>
    <t>ﾔﾏﾅｼ</t>
  </si>
  <si>
    <t>下谷</t>
  </si>
  <si>
    <t>ｼﾓﾔ</t>
  </si>
  <si>
    <t>西向井</t>
  </si>
  <si>
    <t>ﾆｼﾑｶｲ</t>
  </si>
  <si>
    <t>東向井</t>
  </si>
  <si>
    <t>ﾋｶﾞｼﾑｶｲ</t>
  </si>
  <si>
    <t>水門</t>
  </si>
  <si>
    <t>ｽｲﾓﾝ</t>
  </si>
  <si>
    <t>川戸</t>
  </si>
  <si>
    <t>ｶﾜﾄﾞ</t>
  </si>
  <si>
    <t>相ノ谷</t>
  </si>
  <si>
    <t>ｱｲﾉﾔ</t>
  </si>
  <si>
    <t>川戸作</t>
  </si>
  <si>
    <t>ｶﾜﾄﾞｻｸ</t>
  </si>
  <si>
    <t>川戸下</t>
  </si>
  <si>
    <t>ｶﾜﾄﾞｼﾀ</t>
  </si>
  <si>
    <t>井戸作</t>
  </si>
  <si>
    <t>ｲﾄﾞｻｸ</t>
  </si>
  <si>
    <t>薄作</t>
  </si>
  <si>
    <t>ｽｽｷｻｸ</t>
  </si>
  <si>
    <t>宿</t>
  </si>
  <si>
    <t>ｼﾕｸ</t>
  </si>
  <si>
    <t>今宿台</t>
  </si>
  <si>
    <t>ｲﾏｼﾞﾕｸﾀﾞｲ</t>
  </si>
  <si>
    <t>東宿</t>
  </si>
  <si>
    <t>ﾄｳｼﾞﾕｸ</t>
  </si>
  <si>
    <t>東根柄内</t>
  </si>
  <si>
    <t>ﾋｶﾞｼﾈｶﾞﾗｳﾁ</t>
  </si>
  <si>
    <t>余地</t>
  </si>
  <si>
    <t>ﾖﾁ</t>
  </si>
  <si>
    <t>根柄内</t>
  </si>
  <si>
    <t>ﾈｶﾞﾗｳﾁ</t>
  </si>
  <si>
    <t>西小武多</t>
  </si>
  <si>
    <t>ﾆｼｺﾌﾞﾀ</t>
  </si>
  <si>
    <t>東小武多</t>
  </si>
  <si>
    <t>ﾋｶﾞｼｺﾌﾞﾀ</t>
  </si>
  <si>
    <t>外小武多</t>
  </si>
  <si>
    <t>ｿﾄｺﾌﾞﾀ</t>
  </si>
  <si>
    <t>遠田</t>
  </si>
  <si>
    <t>ﾄｳﾀ</t>
  </si>
  <si>
    <t>ハラブト</t>
  </si>
  <si>
    <t>ﾊﾗﾌﾞﾄ</t>
  </si>
  <si>
    <t>半中</t>
  </si>
  <si>
    <t>ﾊﾝﾅｶ</t>
  </si>
  <si>
    <t>松山下</t>
  </si>
  <si>
    <t>ﾏﾂﾔﾏｼﾀ</t>
  </si>
  <si>
    <t>ﾖｼｵｶ</t>
  </si>
  <si>
    <t>大作</t>
  </si>
  <si>
    <t>ｵｵｻﾞｸ</t>
  </si>
  <si>
    <t>東ノ内</t>
  </si>
  <si>
    <t>ﾋｶﾞｼﾉｳﾁ</t>
  </si>
  <si>
    <t>八郎四</t>
  </si>
  <si>
    <t>ﾊﾁﾛｳｼ</t>
  </si>
  <si>
    <t>姥作</t>
  </si>
  <si>
    <t>ｳﾊﾞﾉｻｸ</t>
  </si>
  <si>
    <t>北殿</t>
  </si>
  <si>
    <t>ｷﾀﾄﾞﾉ</t>
  </si>
  <si>
    <t>地蔵山</t>
    <rPh sb="1" eb="2">
      <t>クラ</t>
    </rPh>
    <phoneticPr fontId="9"/>
  </si>
  <si>
    <t>ｼﾞｿﾞｳﾔﾏ</t>
  </si>
  <si>
    <t>高花</t>
  </si>
  <si>
    <t>ﾀｶﾊﾅ</t>
  </si>
  <si>
    <t>笹目沢</t>
  </si>
  <si>
    <t>ｻｻﾒｻﾞﾜ</t>
  </si>
  <si>
    <t>升方</t>
  </si>
  <si>
    <t>ﾏｽｶﾀ</t>
  </si>
  <si>
    <t>鷹小家</t>
  </si>
  <si>
    <t>ﾀｶｺﾔ</t>
  </si>
  <si>
    <t>荒句</t>
  </si>
  <si>
    <t>堂ノ後</t>
  </si>
  <si>
    <t>ﾄﾞｳﾉｼﾘ</t>
  </si>
  <si>
    <t>新林</t>
  </si>
  <si>
    <t>ｼﾝﾊﾞﾔｼ</t>
  </si>
  <si>
    <t>太田</t>
  </si>
  <si>
    <t>ｵｵﾀ</t>
  </si>
  <si>
    <t>溝ノ作</t>
  </si>
  <si>
    <t>ﾐｿﾞﾉｻｸ</t>
  </si>
  <si>
    <t>三反田</t>
  </si>
  <si>
    <t>ｻﾝﾀﾝﾀﾞ</t>
  </si>
  <si>
    <t>坪ラゲ</t>
  </si>
  <si>
    <t>ﾂﾎﾞﾗｹﾞ</t>
  </si>
  <si>
    <t>平台</t>
  </si>
  <si>
    <t>ﾍｲﾀﾞｲ</t>
  </si>
  <si>
    <t>竹ノ谷津</t>
  </si>
  <si>
    <t>ﾀｹﾉﾔﾂ</t>
  </si>
  <si>
    <t>扇田</t>
  </si>
  <si>
    <t>ｵｵｷﾞﾀﾞ</t>
  </si>
  <si>
    <t>シモ</t>
  </si>
  <si>
    <t>ｼﾓ</t>
  </si>
  <si>
    <t>八石</t>
  </si>
  <si>
    <t>ﾊﾁｺｸ</t>
  </si>
  <si>
    <t>住寺</t>
  </si>
  <si>
    <t>ｼﾞﾕｳｼﾞ</t>
  </si>
  <si>
    <t>山ノ下</t>
  </si>
  <si>
    <t>ﾔﾏﾉｼﾀ</t>
  </si>
  <si>
    <t>下タ山</t>
  </si>
  <si>
    <t>ｼﾓﾀﾔﾏ</t>
  </si>
  <si>
    <t>下タ</t>
  </si>
  <si>
    <t>ｼﾓﾀ</t>
  </si>
  <si>
    <t>杉ノ木</t>
  </si>
  <si>
    <t>ｽｷﾞﾉｷ</t>
  </si>
  <si>
    <t>根田</t>
  </si>
  <si>
    <t>ﾈﾀﾞ</t>
  </si>
  <si>
    <t>関口台</t>
    <rPh sb="0" eb="2">
      <t>セキグチ</t>
    </rPh>
    <rPh sb="2" eb="3">
      <t>ダイ</t>
    </rPh>
    <phoneticPr fontId="9"/>
  </si>
  <si>
    <t>ｾｷｸﾞﾁﾀﾞｲ</t>
  </si>
  <si>
    <t>関口</t>
    <rPh sb="0" eb="2">
      <t>セキグチ</t>
    </rPh>
    <phoneticPr fontId="9"/>
  </si>
  <si>
    <t>ｾｷｸﾞﾁ</t>
  </si>
  <si>
    <t>堀尻</t>
  </si>
  <si>
    <t>ﾎﾘｼﾞﾘ</t>
  </si>
  <si>
    <t>迎エ</t>
    <phoneticPr fontId="8"/>
  </si>
  <si>
    <t>ﾑｶｴ</t>
  </si>
  <si>
    <t>西ノ内</t>
  </si>
  <si>
    <t>ﾆｼﾉｳﾁ</t>
  </si>
  <si>
    <t>向原</t>
  </si>
  <si>
    <t>ﾑｺｳﾊﾗ</t>
  </si>
  <si>
    <t>柳ノ作</t>
  </si>
  <si>
    <t>ﾔﾅｷﾞﾉｻｸ</t>
  </si>
  <si>
    <t>長堀</t>
  </si>
  <si>
    <t>ﾅｶﾞﾎﾞﾘ</t>
  </si>
  <si>
    <t>柳沢</t>
  </si>
  <si>
    <t>ﾔﾅｷﾞｻﾜ</t>
  </si>
  <si>
    <t>一ノ坪</t>
  </si>
  <si>
    <t>軽沢</t>
  </si>
  <si>
    <t>ｶﾙｻﾜ</t>
  </si>
  <si>
    <t>子八清水</t>
  </si>
  <si>
    <t>ｺﾊｼﾐｽﾞ</t>
  </si>
  <si>
    <t>矢治塚</t>
    <rPh sb="2" eb="3">
      <t>ツカ</t>
    </rPh>
    <phoneticPr fontId="8"/>
  </si>
  <si>
    <t>ﾔｼﾞﾂﾞｶ</t>
  </si>
  <si>
    <t>木出</t>
  </si>
  <si>
    <t>ｷﾃﾞ</t>
  </si>
  <si>
    <t>宇都木堀</t>
  </si>
  <si>
    <t>ｳﾂｷﾞﾎﾞﾘ</t>
  </si>
  <si>
    <t>西の塔</t>
  </si>
  <si>
    <t>ﾆｼﾉﾄｳ</t>
  </si>
  <si>
    <t>中ノ尾余</t>
  </si>
  <si>
    <t>ﾅｶﾉﾋﾞﾖｳ</t>
  </si>
  <si>
    <t>小田</t>
  </si>
  <si>
    <t>ｵﾀﾞ</t>
  </si>
  <si>
    <t>軽戸</t>
  </si>
  <si>
    <t>ｶﾙﾄﾞ</t>
  </si>
  <si>
    <t>糸引作</t>
  </si>
  <si>
    <t>ｲﾄﾋｷｻｸ</t>
  </si>
  <si>
    <t>軽戸中山</t>
  </si>
  <si>
    <t>ｶﾙﾄﾞﾅｶﾔﾏ</t>
  </si>
  <si>
    <t>軽戸中林</t>
  </si>
  <si>
    <t>ｶﾙﾄﾞﾅｶﾊﾞﾔｼ</t>
  </si>
  <si>
    <t>軽戸野出</t>
  </si>
  <si>
    <t>ｶﾙﾄﾞﾉﾃﾞ</t>
  </si>
  <si>
    <t>軽戸鷹林</t>
  </si>
  <si>
    <t>ｶﾙﾄﾞﾀｶﾊﾞﾔｼ</t>
  </si>
  <si>
    <t>軽戸永林</t>
  </si>
  <si>
    <t>ｶﾙﾄﾞﾅｶﾞﾊﾞﾔｼ</t>
    <phoneticPr fontId="8"/>
  </si>
  <si>
    <t>軽戸台</t>
  </si>
  <si>
    <t>ｶﾙﾄﾞﾀﾞｲ</t>
  </si>
  <si>
    <t>金住院</t>
  </si>
  <si>
    <t>ｷﾝｼﾞﾕｳｲﾝ</t>
  </si>
  <si>
    <t>狐ノ作</t>
  </si>
  <si>
    <t>ｷﾂﾈﾉｻｸ</t>
  </si>
  <si>
    <t>瓜ノ作</t>
  </si>
  <si>
    <t>ｳﾘﾉｻｸ</t>
  </si>
  <si>
    <t>大根作</t>
  </si>
  <si>
    <t>ｵｵﾈｻｸ</t>
  </si>
  <si>
    <t>羽根戸</t>
  </si>
  <si>
    <t>ﾊﾈﾄﾞ</t>
  </si>
  <si>
    <t>入輪戸作</t>
  </si>
  <si>
    <t>ｲﾘﾜﾄﾞｻｸ</t>
  </si>
  <si>
    <t>西原</t>
  </si>
  <si>
    <t>ﾆｼﾊﾗ</t>
  </si>
  <si>
    <t>入輪戸</t>
  </si>
  <si>
    <t>ｲﾘﾜﾄﾞ</t>
  </si>
  <si>
    <t>辰巳作</t>
    <rPh sb="0" eb="2">
      <t>タツミ</t>
    </rPh>
    <rPh sb="2" eb="3">
      <t>サク</t>
    </rPh>
    <phoneticPr fontId="9"/>
  </si>
  <si>
    <t>ﾀﾂﾐｻｸ</t>
  </si>
  <si>
    <t>ｵﾅｷﾞ</t>
  </si>
  <si>
    <t>北ノ内</t>
  </si>
  <si>
    <t>ｷﾀﾉｳﾁ</t>
  </si>
  <si>
    <t>光来寺</t>
  </si>
  <si>
    <t>ｺｳﾗｲｼﾞ</t>
  </si>
  <si>
    <t>馬場作</t>
  </si>
  <si>
    <t>ﾊﾞﾊﾞｻｸ</t>
  </si>
  <si>
    <t>寺谷津</t>
  </si>
  <si>
    <t>ﾃﾗﾔﾂ</t>
  </si>
  <si>
    <t>内台</t>
  </si>
  <si>
    <t>ｳﾁﾀﾞｲ</t>
  </si>
  <si>
    <t>下ノ田</t>
  </si>
  <si>
    <t>ｼﾓﾉﾀﾞ</t>
  </si>
  <si>
    <t>坪山</t>
  </si>
  <si>
    <t>ﾂﾎﾞﾔﾏ</t>
  </si>
  <si>
    <t>滝原</t>
  </si>
  <si>
    <t>ﾀｷﾊﾗ</t>
  </si>
  <si>
    <t>東谷津</t>
  </si>
  <si>
    <t>ﾋｶﾞｼﾔﾂ</t>
  </si>
  <si>
    <t>広畑</t>
  </si>
  <si>
    <t>ﾋﾛﾊﾀ</t>
  </si>
  <si>
    <t>椎ノ木</t>
  </si>
  <si>
    <t>ｼｲﾉｷ</t>
  </si>
  <si>
    <t>宮腰</t>
  </si>
  <si>
    <t>ﾐﾔｺｼ</t>
  </si>
  <si>
    <t>細木</t>
  </si>
  <si>
    <t>ﾎｿｷ</t>
  </si>
  <si>
    <t>中川</t>
  </si>
  <si>
    <t>ﾅｶｶﾞﾜ</t>
  </si>
  <si>
    <t>ﾅﾘﾔﾏ</t>
  </si>
  <si>
    <t>下ノ内</t>
  </si>
  <si>
    <t>ｼﾓﾉｳﾁ</t>
  </si>
  <si>
    <t>権現堂</t>
    <rPh sb="0" eb="1">
      <t>ケン</t>
    </rPh>
    <phoneticPr fontId="9"/>
  </si>
  <si>
    <t>ｺﾞﾝｹﾞﾝﾄﾞｳ</t>
  </si>
  <si>
    <t>浮矢</t>
  </si>
  <si>
    <t>ｳｷﾔ</t>
  </si>
  <si>
    <t>南作</t>
  </si>
  <si>
    <t>ﾐﾅﾐｻｸ</t>
  </si>
  <si>
    <t>清水作</t>
  </si>
  <si>
    <t>ｼﾐｽﾞｻｸ</t>
  </si>
  <si>
    <t>ﾅｶﾀﾞｲ</t>
  </si>
  <si>
    <t>鴻ノ巣</t>
    <rPh sb="2" eb="3">
      <t>ス</t>
    </rPh>
    <phoneticPr fontId="9"/>
  </si>
  <si>
    <t>郷野</t>
  </si>
  <si>
    <t>ｺﾞｳﾉ</t>
  </si>
  <si>
    <t>ビヤク田</t>
  </si>
  <si>
    <t>ﾋﾞﾔｸﾀ</t>
  </si>
  <si>
    <t>ﾋｶﾞｼｻﾞｸ</t>
  </si>
  <si>
    <t>中尾余</t>
  </si>
  <si>
    <t>ﾅｶﾋﾞﾖｳ</t>
  </si>
  <si>
    <t>八丁地</t>
    <rPh sb="2" eb="3">
      <t>チ</t>
    </rPh>
    <phoneticPr fontId="9"/>
  </si>
  <si>
    <t>ﾊﾂﾁﾖｳﾁ</t>
  </si>
  <si>
    <t>西谷津</t>
  </si>
  <si>
    <t>ﾆｼﾔﾂ</t>
  </si>
  <si>
    <t>通坪</t>
  </si>
  <si>
    <t>ﾄｳﾘﾂﾎﾞ</t>
  </si>
  <si>
    <t>船柄</t>
  </si>
  <si>
    <t>ﾌﾅｶﾞﾗ</t>
  </si>
  <si>
    <t>大六天</t>
  </si>
  <si>
    <t>ﾀﾞｲﾛｸﾃﾝ</t>
  </si>
  <si>
    <t>妙見野地</t>
    <rPh sb="2" eb="3">
      <t>ノ</t>
    </rPh>
    <rPh sb="3" eb="4">
      <t>チ</t>
    </rPh>
    <phoneticPr fontId="9"/>
  </si>
  <si>
    <t>ﾐﾖｳﾐﾉﾁ</t>
  </si>
  <si>
    <t>ズウミ</t>
  </si>
  <si>
    <t>ｽﾞｳﾐ</t>
  </si>
  <si>
    <t>六反歩</t>
  </si>
  <si>
    <t>ﾛｸﾀﾝﾌﾞ</t>
  </si>
  <si>
    <t>古山</t>
  </si>
  <si>
    <t>ﾌﾙﾔﾏ</t>
  </si>
  <si>
    <t>馬込</t>
  </si>
  <si>
    <t>ﾏｺﾞﾒ</t>
  </si>
  <si>
    <t>ﾅｶﾞﾎﾘ</t>
  </si>
  <si>
    <t>小麦作</t>
  </si>
  <si>
    <t>ｺﾑｷﾞｻｸ</t>
  </si>
  <si>
    <t>梨ノ木</t>
  </si>
  <si>
    <t>ﾅｼﾉｷ</t>
  </si>
  <si>
    <t>ﾅｶﾉ</t>
  </si>
  <si>
    <t>表谷</t>
  </si>
  <si>
    <t>ｵﾓﾃﾀﾞﾆ</t>
  </si>
  <si>
    <t>中野台</t>
  </si>
  <si>
    <t>ﾅｶﾉﾀﾞｲ</t>
  </si>
  <si>
    <t>ﾅﾊﾞｻﾏ</t>
  </si>
  <si>
    <t>道ノ下</t>
  </si>
  <si>
    <t>ﾐﾁﾉｼﾀ</t>
  </si>
  <si>
    <t>小山</t>
  </si>
  <si>
    <t>ｺﾔﾏ</t>
  </si>
  <si>
    <t>前田</t>
  </si>
  <si>
    <t>ﾏｴﾀﾞ</t>
  </si>
  <si>
    <t>大尾余</t>
  </si>
  <si>
    <t>ｵｵﾋﾞﾖｳ</t>
  </si>
  <si>
    <t>山中山</t>
  </si>
  <si>
    <t>ﾔﾏﾅｶﾔﾏ</t>
  </si>
  <si>
    <t>下井戸</t>
  </si>
  <si>
    <t>ｼﾓｲﾄﾞ</t>
  </si>
  <si>
    <t>寺屋敷</t>
  </si>
  <si>
    <t>ﾃﾗﾔｼｷ</t>
  </si>
  <si>
    <t>ﾃﾞｸﾁ</t>
  </si>
  <si>
    <t>ｳｴﾉ</t>
  </si>
  <si>
    <t>上</t>
  </si>
  <si>
    <t>ｶﾐ</t>
  </si>
  <si>
    <t>向井</t>
  </si>
  <si>
    <t>ﾑｶｲ</t>
  </si>
  <si>
    <t>下</t>
  </si>
  <si>
    <t>作</t>
  </si>
  <si>
    <t>ｻｸ</t>
  </si>
  <si>
    <t>西ノ台</t>
  </si>
  <si>
    <t>ﾆｼﾉﾀﾞｲ</t>
  </si>
  <si>
    <t>谷津</t>
  </si>
  <si>
    <t>ﾔﾂ</t>
  </si>
  <si>
    <t>囲碁山</t>
  </si>
  <si>
    <t>ｲｺﾞﾔﾏ</t>
  </si>
  <si>
    <t>供養塚</t>
    <rPh sb="2" eb="3">
      <t>ツカ</t>
    </rPh>
    <phoneticPr fontId="8"/>
  </si>
  <si>
    <t>ｸﾖｳﾂﾞｶ</t>
  </si>
  <si>
    <t>前山</t>
  </si>
  <si>
    <t>ﾏｴﾔﾏ</t>
  </si>
  <si>
    <t>割山</t>
  </si>
  <si>
    <t>ﾜﾘﾔﾏ</t>
  </si>
  <si>
    <t>下笹目沢</t>
  </si>
  <si>
    <t>ｼﾓｻｻﾒｻﾞﾜ</t>
  </si>
  <si>
    <t>飯塚台</t>
    <rPh sb="1" eb="2">
      <t>ツカ</t>
    </rPh>
    <phoneticPr fontId="8"/>
  </si>
  <si>
    <t>ｲｲﾂﾞｶﾀﾞｲ</t>
  </si>
  <si>
    <t>麦作</t>
  </si>
  <si>
    <t>ﾑｷﾞｻｸ</t>
  </si>
  <si>
    <t>ｵｵｻｸ</t>
  </si>
  <si>
    <t>打越</t>
  </si>
  <si>
    <t>ｳﾁｺｼ</t>
  </si>
  <si>
    <t>下々谷</t>
  </si>
  <si>
    <t>ｼﾓｼﾓﾀﾆ</t>
  </si>
  <si>
    <t>南笹目沢</t>
  </si>
  <si>
    <t>ﾐﾅﾐｻｻﾒｻﾞﾜ</t>
  </si>
  <si>
    <t>ﾐﾉﾘﾁﾖｳ</t>
  </si>
  <si>
    <t>231</t>
  </si>
  <si>
    <t>ﾁﾖﾀﾞ1ﾁﾖｳﾒ</t>
    <phoneticPr fontId="8"/>
  </si>
  <si>
    <t>232</t>
  </si>
  <si>
    <t>ﾁﾖﾀﾞ2ﾁﾖｳﾒ</t>
  </si>
  <si>
    <t>233</t>
  </si>
  <si>
    <t>ﾁﾖﾀﾞ3ﾁﾖｳﾒ</t>
  </si>
  <si>
    <t>234</t>
  </si>
  <si>
    <t>ﾁﾖﾀﾞ4ﾁﾖｳﾒ</t>
  </si>
  <si>
    <t>235</t>
  </si>
  <si>
    <t>ﾁﾖﾀﾞ5ﾁﾖｳﾒ</t>
  </si>
  <si>
    <t>241</t>
  </si>
  <si>
    <t>ｱｻﾋｶﾞｵｶ1ﾁﾖｳﾒ</t>
    <phoneticPr fontId="8"/>
  </si>
  <si>
    <t>242</t>
  </si>
  <si>
    <t>ｱｻﾋｶﾞｵｶ2ﾁﾖｳﾒ</t>
  </si>
  <si>
    <t>243</t>
  </si>
  <si>
    <t>ｱｻﾋｶﾞｵｶ3ﾁﾖｳﾒ</t>
  </si>
  <si>
    <t>244</t>
  </si>
  <si>
    <t>ｱｻﾋｶﾞｵｶ4ﾁﾖｳﾒ</t>
  </si>
  <si>
    <t>245</t>
  </si>
  <si>
    <t>ｱｻﾋｶﾞｵｶ5ﾁﾖｳﾒ</t>
  </si>
  <si>
    <t>251</t>
  </si>
  <si>
    <t>ﾐｿﾗ1ﾁﾖｳﾒ</t>
    <phoneticPr fontId="8"/>
  </si>
  <si>
    <t>252</t>
  </si>
  <si>
    <t>ﾐｿﾗ2ﾁﾖｳﾒ</t>
  </si>
  <si>
    <t>253</t>
  </si>
  <si>
    <t>ﾐｿﾗ3ﾁﾖｳﾒ</t>
  </si>
  <si>
    <t>254</t>
  </si>
  <si>
    <t>ﾐｿﾗ4ﾁﾖｳﾒ</t>
  </si>
  <si>
    <t>261</t>
  </si>
  <si>
    <t>ﾂｸｼｻﾞ1ﾁﾖｳﾒ</t>
    <phoneticPr fontId="8"/>
  </si>
  <si>
    <t>262</t>
  </si>
  <si>
    <t>ﾂｸｼｻﾞ2ﾁﾖｳﾒ</t>
  </si>
  <si>
    <t>263</t>
  </si>
  <si>
    <t>ﾂｸｼｻﾞ3ﾁﾖｳﾒ</t>
  </si>
  <si>
    <t>270</t>
    <phoneticPr fontId="8"/>
  </si>
  <si>
    <t>ｻﾂｷｶﾞｵｶ</t>
  </si>
  <si>
    <t>281</t>
  </si>
  <si>
    <t>ｻﾁｶﾞｵｶ1ﾁﾖｳﾒ</t>
    <phoneticPr fontId="8"/>
  </si>
  <si>
    <t>282</t>
  </si>
  <si>
    <t>ｻﾁｶﾞｵｶ2ﾁﾖｳﾒ</t>
  </si>
  <si>
    <t>291</t>
  </si>
  <si>
    <t>ｳﾂｸｼｶﾞｵｶ1ﾁﾖｳﾒ</t>
    <phoneticPr fontId="8"/>
  </si>
  <si>
    <t>292</t>
  </si>
  <si>
    <t>ｳﾂｸｼｶﾞｵｶ2ﾁﾖｳﾒ</t>
  </si>
  <si>
    <t>293</t>
  </si>
  <si>
    <t>ｳﾂｸｼｶﾞｵｶ3ﾁﾖｳﾒ</t>
  </si>
  <si>
    <t>301</t>
    <phoneticPr fontId="8"/>
  </si>
  <si>
    <t>ﾒｲﾜ1ﾁﾖｳﾒ</t>
    <phoneticPr fontId="8"/>
  </si>
  <si>
    <t>302</t>
    <phoneticPr fontId="8"/>
  </si>
  <si>
    <t>ﾒｲﾜ2ﾁﾖｳﾒ</t>
  </si>
  <si>
    <t>303</t>
    <phoneticPr fontId="8"/>
  </si>
  <si>
    <t>ﾒｲﾜ3ﾁﾖｳﾒ</t>
  </si>
  <si>
    <t>304</t>
    <phoneticPr fontId="8"/>
  </si>
  <si>
    <t>ﾒｲﾜ4ﾁﾖｳﾒ</t>
  </si>
  <si>
    <t>305</t>
    <phoneticPr fontId="8"/>
  </si>
  <si>
    <t>ﾒｲﾜ5ﾁﾖｳﾒ</t>
  </si>
  <si>
    <t>311</t>
  </si>
  <si>
    <t>ｲｹﾊﾅ1ﾁﾖｳﾒ</t>
    <phoneticPr fontId="8"/>
  </si>
  <si>
    <t>312</t>
  </si>
  <si>
    <t>ｲｹﾊﾅ2ﾁﾖｳﾒ</t>
  </si>
  <si>
    <t>321</t>
  </si>
  <si>
    <t>ﾀｶﾉﾀﾞｲ1ﾁﾖｳﾒ</t>
    <phoneticPr fontId="8"/>
  </si>
  <si>
    <t>322</t>
  </si>
  <si>
    <t>ﾀｶﾉﾀﾞｲ2ﾁﾖｳﾒ</t>
  </si>
  <si>
    <t>323</t>
  </si>
  <si>
    <t>ﾀｶﾉﾀﾞｲ3ﾁﾖｳﾒ</t>
  </si>
  <si>
    <t>324</t>
  </si>
  <si>
    <t>ﾀｶﾉﾀﾞｲ4ﾁﾖｳﾒ</t>
  </si>
  <si>
    <t>332</t>
    <phoneticPr fontId="8"/>
  </si>
  <si>
    <t>ﾓﾈﾉｻﾄ2ﾁﾖｳﾒ</t>
    <phoneticPr fontId="8"/>
  </si>
  <si>
    <t>333</t>
    <phoneticPr fontId="8"/>
  </si>
  <si>
    <t>ﾓﾈﾉｻﾄ3ﾁﾖｳﾒ</t>
    <phoneticPr fontId="8"/>
  </si>
  <si>
    <t>340</t>
    <phoneticPr fontId="8"/>
  </si>
  <si>
    <t>ﾁﾕｳｵｳ</t>
    <phoneticPr fontId="8"/>
  </si>
  <si>
    <t>列番号(開始)</t>
    <rPh sb="0" eb="1">
      <t>レツ</t>
    </rPh>
    <rPh sb="1" eb="3">
      <t>バンゴウ</t>
    </rPh>
    <rPh sb="4" eb="6">
      <t>カイシ</t>
    </rPh>
    <phoneticPr fontId="1"/>
  </si>
  <si>
    <t>列番号(終了)</t>
    <rPh sb="0" eb="1">
      <t>レツ</t>
    </rPh>
    <rPh sb="1" eb="3">
      <t>バンゴウ</t>
    </rPh>
    <rPh sb="4" eb="6">
      <t>シュウリョウ</t>
    </rPh>
    <phoneticPr fontId="1"/>
  </si>
  <si>
    <t>データ範囲（小字)</t>
    <rPh sb="3" eb="5">
      <t>ハンイ</t>
    </rPh>
    <rPh sb="6" eb="8">
      <t>コアザ</t>
    </rPh>
    <phoneticPr fontId="1"/>
  </si>
  <si>
    <t>コード</t>
    <phoneticPr fontId="1"/>
  </si>
  <si>
    <t>大字名</t>
    <rPh sb="0" eb="2">
      <t>オオアザ</t>
    </rPh>
    <rPh sb="2" eb="3">
      <t>メイ</t>
    </rPh>
    <phoneticPr fontId="1"/>
  </si>
  <si>
    <t>対象</t>
    <rPh sb="0" eb="2">
      <t>タイショウ</t>
    </rPh>
    <phoneticPr fontId="1"/>
  </si>
  <si>
    <t>順位</t>
    <rPh sb="0" eb="2">
      <t>ジュンイ</t>
    </rPh>
    <phoneticPr fontId="1"/>
  </si>
  <si>
    <t>■</t>
  </si>
  <si>
    <t>code</t>
    <phoneticPr fontId="1"/>
  </si>
  <si>
    <t>=INDIRECT(INDEX(List!$A$2:$D$25,MATCH(INDIRECT("B"&amp;ROW()),List!$A$2:$A$25,0),2))</t>
    <phoneticPr fontId="1"/>
  </si>
  <si>
    <t>=OFFSET(List!$A$2,,,COUNTA(List!$A$2:$A$63)-COUNTBLANK(List!$A$2:$A$63))</t>
    <phoneticPr fontId="1"/>
  </si>
  <si>
    <t>大字プルダウン用計算式（リスト表示時に空欄をリストから除外する計算式）</t>
    <rPh sb="0" eb="2">
      <t>オオアザ</t>
    </rPh>
    <rPh sb="7" eb="8">
      <t>ヨウ</t>
    </rPh>
    <rPh sb="8" eb="10">
      <t>ケイサン</t>
    </rPh>
    <rPh sb="10" eb="11">
      <t>シキ</t>
    </rPh>
    <rPh sb="15" eb="17">
      <t>ヒョウジ</t>
    </rPh>
    <rPh sb="17" eb="18">
      <t>ジ</t>
    </rPh>
    <rPh sb="19" eb="21">
      <t>クウラン</t>
    </rPh>
    <rPh sb="27" eb="29">
      <t>ジョガイ</t>
    </rPh>
    <rPh sb="31" eb="33">
      <t>ケイサン</t>
    </rPh>
    <rPh sb="33" eb="34">
      <t>シキ</t>
    </rPh>
    <phoneticPr fontId="1"/>
  </si>
  <si>
    <t>↓のリストに表示させる場合は↑の対象を「■」にする</t>
    <rPh sb="6" eb="8">
      <t>ヒョウジ</t>
    </rPh>
    <rPh sb="11" eb="13">
      <t>バアイ</t>
    </rPh>
    <rPh sb="16" eb="18">
      <t>タイショウ</t>
    </rPh>
    <phoneticPr fontId="1"/>
  </si>
  <si>
    <t>貸借期間リスト</t>
    <rPh sb="0" eb="2">
      <t>タイシャク</t>
    </rPh>
    <rPh sb="2" eb="4">
      <t>キカン</t>
    </rPh>
    <phoneticPr fontId="1"/>
  </si>
  <si>
    <t>備考</t>
    <rPh sb="0" eb="2">
      <t>ビコウ</t>
    </rPh>
    <phoneticPr fontId="1"/>
  </si>
  <si>
    <t>本様式の内容に準じた農業経営状況を証明する書類を添付すれば、本様式に代えることができる。</t>
    <rPh sb="0" eb="1">
      <t>ホン</t>
    </rPh>
    <rPh sb="1" eb="3">
      <t>ヨウシキ</t>
    </rPh>
    <rPh sb="4" eb="6">
      <t>ナイヨウ</t>
    </rPh>
    <rPh sb="7" eb="8">
      <t>ジュン</t>
    </rPh>
    <rPh sb="10" eb="12">
      <t>ノウギョウ</t>
    </rPh>
    <rPh sb="12" eb="14">
      <t>ケイエイ</t>
    </rPh>
    <rPh sb="14" eb="16">
      <t>ジョウキョウ</t>
    </rPh>
    <rPh sb="17" eb="19">
      <t>ショウメイ</t>
    </rPh>
    <rPh sb="21" eb="23">
      <t>ショルイ</t>
    </rPh>
    <rPh sb="24" eb="26">
      <t>テンプ</t>
    </rPh>
    <rPh sb="30" eb="31">
      <t>ホン</t>
    </rPh>
    <rPh sb="31" eb="33">
      <t>ヨウシキ</t>
    </rPh>
    <rPh sb="34" eb="35">
      <t>カ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</si>
  <si>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</si>
  <si>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</si>
  <si>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-</t>
    <phoneticPr fontId="1"/>
  </si>
  <si>
    <t>申請日：</t>
    <rPh sb="0" eb="2">
      <t>シンセイ</t>
    </rPh>
    <rPh sb="2" eb="3">
      <t>ビ</t>
    </rPh>
    <phoneticPr fontId="1"/>
  </si>
  <si>
    <t>西暦＝令和年＋2018</t>
    <rPh sb="0" eb="2">
      <t>セイレキ</t>
    </rPh>
    <rPh sb="3" eb="4">
      <t>レイ</t>
    </rPh>
    <rPh sb="4" eb="5">
      <t>ワ</t>
    </rPh>
    <rPh sb="5" eb="6">
      <t>ネン</t>
    </rPh>
    <phoneticPr fontId="1"/>
  </si>
  <si>
    <t>西暦→和暦変換</t>
    <rPh sb="0" eb="2">
      <t>セイレキ</t>
    </rPh>
    <rPh sb="3" eb="5">
      <t>ワレキ</t>
    </rPh>
    <rPh sb="5" eb="7">
      <t>ヘンカン</t>
    </rPh>
    <phoneticPr fontId="1"/>
  </si>
  <si>
    <t>か月</t>
    <rPh sb="1" eb="2">
      <t>ツキ</t>
    </rPh>
    <phoneticPr fontId="1"/>
  </si>
  <si>
    <t>小字プルダウン用計算式（明細書で選択した大字に応じた小字プルダウンを表示する（参照範囲を可変にする）計算式）</t>
    <rPh sb="0" eb="2">
      <t>コアザ</t>
    </rPh>
    <rPh sb="7" eb="8">
      <t>ヨウ</t>
    </rPh>
    <rPh sb="8" eb="10">
      <t>ケイサン</t>
    </rPh>
    <rPh sb="10" eb="11">
      <t>シキ</t>
    </rPh>
    <rPh sb="12" eb="15">
      <t>メイサイショ</t>
    </rPh>
    <rPh sb="16" eb="18">
      <t>センタク</t>
    </rPh>
    <rPh sb="20" eb="22">
      <t>オオアザ</t>
    </rPh>
    <rPh sb="23" eb="24">
      <t>オウ</t>
    </rPh>
    <rPh sb="26" eb="28">
      <t>コアザ</t>
    </rPh>
    <rPh sb="34" eb="36">
      <t>ヒョウジ</t>
    </rPh>
    <rPh sb="39" eb="41">
      <t>サンショウ</t>
    </rPh>
    <rPh sb="41" eb="43">
      <t>ハンイ</t>
    </rPh>
    <rPh sb="44" eb="46">
      <t>カヘン</t>
    </rPh>
    <rPh sb="50" eb="52">
      <t>ケイサン</t>
    </rPh>
    <rPh sb="52" eb="53">
      <t>シキ</t>
    </rPh>
    <phoneticPr fontId="1"/>
  </si>
  <si>
    <t>大字小字データベースシート名（シート名かえたら、下の欄をシート名と同じにする）</t>
    <rPh sb="0" eb="2">
      <t>オオアザ</t>
    </rPh>
    <rPh sb="2" eb="4">
      <t>コアザ</t>
    </rPh>
    <rPh sb="13" eb="14">
      <t>メイ</t>
    </rPh>
    <rPh sb="18" eb="19">
      <t>メイ</t>
    </rPh>
    <rPh sb="24" eb="25">
      <t>シタ</t>
    </rPh>
    <rPh sb="26" eb="27">
      <t>ラン</t>
    </rPh>
    <rPh sb="31" eb="32">
      <t>メイ</t>
    </rPh>
    <rPh sb="33" eb="34">
      <t>オナ</t>
    </rPh>
    <phoneticPr fontId="1"/>
  </si>
  <si>
    <t>（利用権を設定する者）</t>
    <rPh sb="5" eb="7">
      <t>セッテイ</t>
    </rPh>
    <rPh sb="9" eb="10">
      <t>モノ</t>
    </rPh>
    <phoneticPr fontId="1"/>
  </si>
  <si>
    <t>四街道市鹿渡○○○</t>
    <rPh sb="0" eb="4">
      <t>ヨツカイドウシ</t>
    </rPh>
    <rPh sb="4" eb="6">
      <t>シカワタシ</t>
    </rPh>
    <phoneticPr fontId="1"/>
  </si>
  <si>
    <t>四街道　太郎</t>
    <rPh sb="0" eb="3">
      <t>ヨツカイドウ</t>
    </rPh>
    <rPh sb="4" eb="6">
      <t>タロウ</t>
    </rPh>
    <phoneticPr fontId="1"/>
  </si>
  <si>
    <t>ﾖﾂｶｲﾄﾞｳ　ﾀﾛｳ</t>
    <phoneticPr fontId="1"/>
  </si>
  <si>
    <t>令和</t>
  </si>
  <si>
    <t>○</t>
    <phoneticPr fontId="1"/>
  </si>
  <si>
    <t>四街道　次郎</t>
    <rPh sb="0" eb="3">
      <t>ヨツカイドウ</t>
    </rPh>
    <rPh sb="4" eb="6">
      <t>ジロウ</t>
    </rPh>
    <phoneticPr fontId="1"/>
  </si>
  <si>
    <t>ﾖﾂｶｲﾄﾞｳ　ｼﾞﾛｳ</t>
    <phoneticPr fontId="1"/>
  </si>
  <si>
    <t>四街道市大日○○○</t>
    <rPh sb="0" eb="4">
      <t>ヨツカイドウシ</t>
    </rPh>
    <rPh sb="4" eb="6">
      <t>ダイニチ</t>
    </rPh>
    <phoneticPr fontId="1"/>
  </si>
  <si>
    <t>○○○-××××-□□□□</t>
    <phoneticPr fontId="1"/>
  </si>
  <si>
    <t>×××-□□□□-○○○○</t>
    <phoneticPr fontId="1"/>
  </si>
  <si>
    <t>○</t>
    <phoneticPr fontId="1"/>
  </si>
  <si>
    <t>○○○</t>
    <phoneticPr fontId="1"/>
  </si>
  <si>
    <t>1500</t>
    <phoneticPr fontId="1"/>
  </si>
  <si>
    <t>全体面積
2,000㎡</t>
    <rPh sb="0" eb="2">
      <t>ゼンタイ</t>
    </rPh>
    <rPh sb="2" eb="4">
      <t>メンセキ</t>
    </rPh>
    <phoneticPr fontId="1"/>
  </si>
  <si>
    <t>四街道市○○○</t>
    <rPh sb="0" eb="4">
      <t>ヨツカイドウシ</t>
    </rPh>
    <phoneticPr fontId="1"/>
  </si>
  <si>
    <t>○○　○○</t>
  </si>
  <si>
    <t>所有権</t>
    <rPh sb="0" eb="3">
      <t>ショユウケン</t>
    </rPh>
    <phoneticPr fontId="1"/>
  </si>
  <si>
    <t>○○</t>
    <phoneticPr fontId="1"/>
  </si>
  <si>
    <t>1000</t>
    <phoneticPr fontId="1"/>
  </si>
  <si>
    <t>持分1/2</t>
    <rPh sb="0" eb="2">
      <t>モチブン</t>
    </rPh>
    <phoneticPr fontId="1"/>
  </si>
  <si>
    <t>コシヒカリ</t>
    <phoneticPr fontId="1"/>
  </si>
  <si>
    <t>四街道市大日○○○</t>
    <phoneticPr fontId="1"/>
  </si>
  <si>
    <t>四街道　次郎</t>
    <phoneticPr fontId="1"/>
  </si>
  <si>
    <t>男</t>
    <rPh sb="0" eb="1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</si>
</sst>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"/>
    <numFmt numFmtId="177" formatCode="#"/>
    <numFmt numFmtId="178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HG創英角ｺﾞｼｯｸUB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0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indexed="64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6" xfId="0" applyFont="1" applyFill="1" applyBorder="1">
      <alignment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4" fillId="2" borderId="0" xfId="0" applyFont="1" applyFill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top"/>
    </xf>
    <xf numFmtId="0" fontId="5" fillId="2" borderId="27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2" fillId="2" borderId="30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7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71" xfId="0" applyFont="1" applyFill="1" applyBorder="1">
      <alignment vertical="center"/>
    </xf>
    <xf numFmtId="0" fontId="2" fillId="2" borderId="30" xfId="0" applyNumberFormat="1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30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center"/>
    </xf>
    <xf numFmtId="14" fontId="2" fillId="2" borderId="0" xfId="0" applyNumberFormat="1" applyFont="1" applyFill="1">
      <alignment vertical="center"/>
    </xf>
    <xf numFmtId="0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7" fillId="0" borderId="0" xfId="2">
      <alignment vertical="center"/>
    </xf>
    <xf numFmtId="0" fontId="7" fillId="7" borderId="72" xfId="2" applyNumberFormat="1" applyFill="1" applyBorder="1" applyAlignment="1">
      <alignment horizontal="center"/>
    </xf>
    <xf numFmtId="0" fontId="7" fillId="7" borderId="72" xfId="2" applyFill="1" applyBorder="1" applyAlignment="1">
      <alignment horizontal="center"/>
    </xf>
    <xf numFmtId="0" fontId="7" fillId="0" borderId="73" xfId="2" applyNumberFormat="1" applyBorder="1" applyAlignment="1">
      <alignment horizontal="center"/>
    </xf>
    <xf numFmtId="49" fontId="7" fillId="0" borderId="73" xfId="2" applyNumberFormat="1" applyBorder="1" applyAlignment="1">
      <alignment horizontal="center"/>
    </xf>
    <xf numFmtId="49" fontId="7" fillId="0" borderId="9" xfId="2" applyNumberFormat="1" applyBorder="1" applyAlignment="1"/>
    <xf numFmtId="49" fontId="7" fillId="0" borderId="11" xfId="2" applyNumberFormat="1" applyBorder="1" applyAlignment="1"/>
    <xf numFmtId="0" fontId="7" fillId="0" borderId="74" xfId="2" applyBorder="1" applyAlignment="1"/>
    <xf numFmtId="0" fontId="7" fillId="0" borderId="76" xfId="2" applyNumberFormat="1" applyBorder="1" applyAlignment="1">
      <alignment horizontal="center"/>
    </xf>
    <xf numFmtId="49" fontId="7" fillId="0" borderId="76" xfId="2" applyNumberFormat="1" applyBorder="1" applyAlignment="1">
      <alignment horizontal="center"/>
    </xf>
    <xf numFmtId="49" fontId="7" fillId="0" borderId="12" xfId="2" applyNumberFormat="1" applyBorder="1" applyAlignment="1"/>
    <xf numFmtId="49" fontId="7" fillId="0" borderId="13" xfId="2" applyNumberFormat="1" applyBorder="1" applyAlignment="1"/>
    <xf numFmtId="0" fontId="7" fillId="0" borderId="77" xfId="2" applyNumberFormat="1" applyBorder="1" applyAlignment="1">
      <alignment horizontal="center"/>
    </xf>
    <xf numFmtId="49" fontId="7" fillId="0" borderId="77" xfId="2" applyNumberFormat="1" applyBorder="1" applyAlignment="1">
      <alignment horizontal="center"/>
    </xf>
    <xf numFmtId="49" fontId="7" fillId="0" borderId="78" xfId="2" applyNumberFormat="1" applyBorder="1" applyAlignment="1"/>
    <xf numFmtId="49" fontId="7" fillId="0" borderId="79" xfId="2" applyNumberFormat="1" applyBorder="1" applyAlignment="1"/>
    <xf numFmtId="0" fontId="7" fillId="0" borderId="75" xfId="2" applyNumberFormat="1" applyBorder="1" applyAlignment="1">
      <alignment horizontal="center"/>
    </xf>
    <xf numFmtId="49" fontId="7" fillId="0" borderId="75" xfId="2" applyNumberFormat="1" applyBorder="1" applyAlignment="1">
      <alignment horizontal="center"/>
    </xf>
    <xf numFmtId="49" fontId="7" fillId="0" borderId="24" xfId="2" applyNumberFormat="1" applyBorder="1" applyAlignment="1"/>
    <xf numFmtId="49" fontId="7" fillId="0" borderId="74" xfId="2" applyNumberFormat="1" applyBorder="1" applyAlignment="1"/>
    <xf numFmtId="0" fontId="7" fillId="0" borderId="79" xfId="2" applyBorder="1" applyAlignment="1"/>
    <xf numFmtId="0" fontId="7" fillId="0" borderId="80" xfId="2" applyNumberFormat="1" applyBorder="1" applyAlignment="1">
      <alignment horizontal="center"/>
    </xf>
    <xf numFmtId="49" fontId="7" fillId="0" borderId="80" xfId="2" applyNumberFormat="1" applyBorder="1" applyAlignment="1">
      <alignment horizontal="center"/>
    </xf>
    <xf numFmtId="49" fontId="7" fillId="0" borderId="81" xfId="2" applyNumberFormat="1" applyBorder="1" applyAlignment="1"/>
    <xf numFmtId="49" fontId="7" fillId="0" borderId="82" xfId="2" applyNumberFormat="1" applyBorder="1" applyAlignment="1"/>
    <xf numFmtId="0" fontId="7" fillId="0" borderId="82" xfId="2" applyBorder="1" applyAlignment="1"/>
    <xf numFmtId="0" fontId="7" fillId="0" borderId="0" xfId="2" applyNumberForma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75" xfId="0" applyFont="1" applyFill="1" applyBorder="1">
      <alignment vertical="center"/>
    </xf>
    <xf numFmtId="0" fontId="2" fillId="4" borderId="62" xfId="0" applyFont="1" applyFill="1" applyBorder="1">
      <alignment vertical="center"/>
    </xf>
    <xf numFmtId="0" fontId="2" fillId="0" borderId="75" xfId="0" applyFont="1" applyBorder="1">
      <alignment vertical="center"/>
    </xf>
    <xf numFmtId="0" fontId="2" fillId="0" borderId="0" xfId="0" applyFont="1">
      <alignment vertical="center"/>
    </xf>
    <xf numFmtId="0" fontId="2" fillId="5" borderId="83" xfId="0" applyFont="1" applyFill="1" applyBorder="1">
      <alignment vertical="center"/>
    </xf>
    <xf numFmtId="0" fontId="2" fillId="4" borderId="87" xfId="0" applyFont="1" applyFill="1" applyBorder="1">
      <alignment vertical="center"/>
    </xf>
    <xf numFmtId="0" fontId="2" fillId="0" borderId="87" xfId="0" applyFont="1" applyBorder="1">
      <alignment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0" fontId="11" fillId="8" borderId="84" xfId="0" applyFont="1" applyFill="1" applyBorder="1">
      <alignment vertical="center"/>
    </xf>
    <xf numFmtId="0" fontId="7" fillId="6" borderId="69" xfId="2" applyFill="1" applyBorder="1" applyAlignment="1">
      <alignment horizontal="centerContinuous"/>
    </xf>
    <xf numFmtId="0" fontId="7" fillId="6" borderId="71" xfId="2" applyFill="1" applyBorder="1" applyAlignment="1">
      <alignment horizontal="centerContinuous"/>
    </xf>
    <xf numFmtId="0" fontId="7" fillId="0" borderId="76" xfId="2" applyBorder="1">
      <alignment vertical="center"/>
    </xf>
    <xf numFmtId="0" fontId="7" fillId="0" borderId="76" xfId="2" applyBorder="1" applyAlignment="1">
      <alignment horizontal="right" vertical="center"/>
    </xf>
    <xf numFmtId="0" fontId="7" fillId="0" borderId="87" xfId="2" applyBorder="1">
      <alignment vertical="center"/>
    </xf>
    <xf numFmtId="0" fontId="7" fillId="0" borderId="87" xfId="2" applyBorder="1" applyAlignment="1">
      <alignment horizontal="right" vertical="center"/>
    </xf>
    <xf numFmtId="0" fontId="7" fillId="0" borderId="75" xfId="2" applyBorder="1">
      <alignment vertical="center"/>
    </xf>
    <xf numFmtId="0" fontId="7" fillId="0" borderId="75" xfId="2" applyBorder="1" applyAlignment="1">
      <alignment horizontal="right" vertical="center"/>
    </xf>
    <xf numFmtId="0" fontId="7" fillId="7" borderId="71" xfId="2" applyFill="1" applyBorder="1" applyAlignment="1">
      <alignment horizontal="center"/>
    </xf>
    <xf numFmtId="0" fontId="7" fillId="7" borderId="85" xfId="2" applyFill="1" applyBorder="1" applyAlignment="1">
      <alignment horizontal="center"/>
    </xf>
    <xf numFmtId="0" fontId="7" fillId="7" borderId="69" xfId="2" applyFill="1" applyBorder="1" applyAlignment="1">
      <alignment horizontal="center"/>
    </xf>
    <xf numFmtId="0" fontId="7" fillId="7" borderId="86" xfId="2" applyFill="1" applyBorder="1" applyAlignment="1">
      <alignment horizontal="center"/>
    </xf>
    <xf numFmtId="0" fontId="10" fillId="8" borderId="71" xfId="0" applyNumberFormat="1" applyFont="1" applyFill="1" applyBorder="1" applyAlignment="1">
      <alignment horizontal="center" vertical="center"/>
    </xf>
    <xf numFmtId="0" fontId="2" fillId="0" borderId="62" xfId="0" applyNumberFormat="1" applyFont="1" applyBorder="1" applyAlignment="1">
      <alignment horizontal="right" vertical="center"/>
    </xf>
    <xf numFmtId="0" fontId="2" fillId="0" borderId="57" xfId="0" applyNumberFormat="1" applyFont="1" applyBorder="1" applyAlignment="1">
      <alignment horizontal="right" vertical="center"/>
    </xf>
    <xf numFmtId="0" fontId="2" fillId="0" borderId="0" xfId="0" applyNumberFormat="1" applyFont="1">
      <alignment vertical="center"/>
    </xf>
    <xf numFmtId="0" fontId="2" fillId="4" borderId="57" xfId="0" applyFont="1" applyFill="1" applyBorder="1">
      <alignment vertical="center"/>
    </xf>
    <xf numFmtId="0" fontId="2" fillId="9" borderId="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center" vertical="top"/>
    </xf>
    <xf numFmtId="178" fontId="2" fillId="5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72" xfId="0" applyFill="1" applyBorder="1">
      <alignment vertical="center"/>
    </xf>
    <xf numFmtId="0" fontId="0" fillId="8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75" xfId="2" applyFill="1" applyBorder="1" applyAlignment="1">
      <alignment horizontal="center" vertical="center"/>
    </xf>
    <xf numFmtId="0" fontId="7" fillId="0" borderId="76" xfId="2" applyFill="1" applyBorder="1" applyAlignment="1">
      <alignment horizontal="center" vertical="center"/>
    </xf>
    <xf numFmtId="0" fontId="7" fillId="0" borderId="87" xfId="2" applyFill="1" applyBorder="1" applyAlignment="1">
      <alignment horizontal="center" vertical="center"/>
    </xf>
    <xf numFmtId="0" fontId="14" fillId="10" borderId="72" xfId="2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5" borderId="0" xfId="0" applyFont="1" applyFill="1" applyBorder="1">
      <alignment vertical="center"/>
    </xf>
    <xf numFmtId="0" fontId="2" fillId="5" borderId="17" xfId="0" applyFont="1" applyFill="1" applyBorder="1">
      <alignment vertical="center"/>
    </xf>
    <xf numFmtId="0" fontId="2" fillId="5" borderId="6" xfId="0" applyFont="1" applyFill="1" applyBorder="1">
      <alignment vertical="center"/>
    </xf>
    <xf numFmtId="176" fontId="2" fillId="5" borderId="35" xfId="0" applyNumberFormat="1" applyFont="1" applyFill="1" applyBorder="1">
      <alignment vertical="center"/>
    </xf>
    <xf numFmtId="38" fontId="2" fillId="5" borderId="33" xfId="1" applyFont="1" applyFill="1" applyBorder="1">
      <alignment vertical="center"/>
    </xf>
    <xf numFmtId="38" fontId="2" fillId="5" borderId="27" xfId="1" applyFont="1" applyFill="1" applyBorder="1">
      <alignment vertical="center"/>
    </xf>
    <xf numFmtId="38" fontId="2" fillId="5" borderId="17" xfId="1" applyFont="1" applyFill="1" applyBorder="1">
      <alignment vertical="center"/>
    </xf>
    <xf numFmtId="0" fontId="2" fillId="5" borderId="43" xfId="0" applyFont="1" applyFill="1" applyBorder="1">
      <alignment vertical="center"/>
    </xf>
    <xf numFmtId="0" fontId="2" fillId="5" borderId="33" xfId="0" applyFont="1" applyFill="1" applyBorder="1">
      <alignment vertical="center"/>
    </xf>
    <xf numFmtId="0" fontId="2" fillId="12" borderId="51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35" xfId="0" applyFont="1" applyFill="1" applyBorder="1" applyAlignment="1">
      <alignment horizontal="center" vertical="center"/>
    </xf>
    <xf numFmtId="0" fontId="2" fillId="12" borderId="44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5" borderId="45" xfId="0" applyFont="1" applyFill="1" applyBorder="1">
      <alignment vertical="center"/>
    </xf>
    <xf numFmtId="0" fontId="2" fillId="5" borderId="44" xfId="0" applyFont="1" applyFill="1" applyBorder="1">
      <alignment vertical="center"/>
    </xf>
    <xf numFmtId="0" fontId="2" fillId="8" borderId="3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11" borderId="83" xfId="0" applyNumberFormat="1" applyFont="1" applyFill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39" xfId="0" applyFont="1" applyFill="1" applyBorder="1" applyAlignment="1">
      <alignment horizontal="left" vertical="center"/>
    </xf>
    <xf numFmtId="0" fontId="2" fillId="5" borderId="51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76" fontId="2" fillId="5" borderId="17" xfId="0" applyNumberFormat="1" applyFont="1" applyFill="1" applyBorder="1" applyAlignment="1">
      <alignment vertical="center"/>
    </xf>
    <xf numFmtId="176" fontId="2" fillId="5" borderId="44" xfId="0" applyNumberFormat="1" applyFont="1" applyFill="1" applyBorder="1" applyAlignment="1">
      <alignment vertical="center"/>
    </xf>
    <xf numFmtId="176" fontId="2" fillId="5" borderId="18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5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78" fontId="2" fillId="5" borderId="6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vertical="center"/>
    </xf>
    <xf numFmtId="176" fontId="2" fillId="5" borderId="33" xfId="0" applyNumberFormat="1" applyFont="1" applyFill="1" applyBorder="1" applyAlignment="1">
      <alignment vertical="center"/>
    </xf>
    <xf numFmtId="176" fontId="2" fillId="5" borderId="45" xfId="0" applyNumberFormat="1" applyFont="1" applyFill="1" applyBorder="1" applyAlignment="1">
      <alignment vertical="center"/>
    </xf>
    <xf numFmtId="176" fontId="2" fillId="5" borderId="26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76" fontId="2" fillId="5" borderId="8" xfId="0" applyNumberFormat="1" applyFont="1" applyFill="1" applyBorder="1" applyAlignment="1">
      <alignment horizontal="right" vertical="center"/>
    </xf>
    <xf numFmtId="176" fontId="2" fillId="5" borderId="13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right" vertical="center"/>
    </xf>
    <xf numFmtId="176" fontId="2" fillId="5" borderId="1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76" fontId="2" fillId="5" borderId="52" xfId="0" applyNumberFormat="1" applyFont="1" applyFill="1" applyBorder="1" applyAlignment="1">
      <alignment horizontal="right" vertical="center"/>
    </xf>
    <xf numFmtId="176" fontId="2" fillId="5" borderId="53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/>
    </xf>
    <xf numFmtId="0" fontId="2" fillId="2" borderId="5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5" borderId="89" xfId="0" applyFont="1" applyFill="1" applyBorder="1" applyAlignment="1">
      <alignment horizontal="left" vertical="center"/>
    </xf>
    <xf numFmtId="0" fontId="2" fillId="5" borderId="90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vertical="center"/>
    </xf>
    <xf numFmtId="176" fontId="2" fillId="5" borderId="22" xfId="0" applyNumberFormat="1" applyFont="1" applyFill="1" applyBorder="1" applyAlignment="1">
      <alignment horizontal="right" vertical="center"/>
    </xf>
    <xf numFmtId="176" fontId="2" fillId="5" borderId="42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textRotation="255"/>
    </xf>
    <xf numFmtId="0" fontId="2" fillId="2" borderId="65" xfId="0" applyFont="1" applyFill="1" applyBorder="1" applyAlignment="1">
      <alignment horizontal="center" vertical="center" textRotation="255"/>
    </xf>
    <xf numFmtId="0" fontId="2" fillId="2" borderId="64" xfId="0" applyFont="1" applyFill="1" applyBorder="1" applyAlignment="1">
      <alignment horizontal="center" vertical="center" textRotation="255"/>
    </xf>
    <xf numFmtId="0" fontId="2" fillId="2" borderId="3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 textRotation="255"/>
    </xf>
    <xf numFmtId="0" fontId="2" fillId="2" borderId="5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177" fontId="2" fillId="11" borderId="69" xfId="0" applyNumberFormat="1" applyFont="1" applyFill="1" applyBorder="1" applyAlignment="1">
      <alignment horizontal="left" vertical="center"/>
    </xf>
    <xf numFmtId="177" fontId="2" fillId="11" borderId="63" xfId="0" applyNumberFormat="1" applyFont="1" applyFill="1" applyBorder="1" applyAlignment="1">
      <alignment horizontal="left" vertical="center"/>
    </xf>
    <xf numFmtId="177" fontId="2" fillId="11" borderId="68" xfId="0" applyNumberFormat="1" applyFont="1" applyFill="1" applyBorder="1" applyAlignment="1">
      <alignment horizontal="left" vertical="center"/>
    </xf>
    <xf numFmtId="177" fontId="2" fillId="11" borderId="67" xfId="0" applyNumberFormat="1" applyFont="1" applyFill="1" applyBorder="1" applyAlignment="1">
      <alignment horizontal="left" vertical="center"/>
    </xf>
    <xf numFmtId="0" fontId="2" fillId="5" borderId="67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13" fillId="9" borderId="88" xfId="0" applyNumberFormat="1" applyFont="1" applyFill="1" applyBorder="1" applyAlignment="1">
      <alignment horizontal="center" vertical="top" textRotation="255"/>
    </xf>
    <xf numFmtId="0" fontId="7" fillId="6" borderId="72" xfId="2" applyFill="1" applyBorder="1" applyAlignment="1">
      <alignment horizontal="center"/>
    </xf>
    <xf numFmtId="0" fontId="2" fillId="8" borderId="0" xfId="0" applyFont="1" applyFill="1" applyAlignment="1">
      <alignment horizontal="right" vertical="center"/>
    </xf>
    <xf numFmtId="0" fontId="15" fillId="8" borderId="3" xfId="0" applyFont="1" applyFill="1" applyBorder="1" applyAlignment="1">
      <alignment horizontal="center" vertical="top" wrapText="1"/>
    </xf>
    <xf numFmtId="0" fontId="16" fillId="5" borderId="20" xfId="0" applyFont="1" applyFill="1" applyBorder="1" applyAlignment="1">
      <alignment horizontal="left" vertical="center"/>
    </xf>
    <xf numFmtId="0" fontId="16" fillId="5" borderId="43" xfId="0" applyFont="1" applyFill="1" applyBorder="1" applyAlignment="1">
      <alignment horizontal="left" vertical="center"/>
    </xf>
    <xf numFmtId="0" fontId="16" fillId="5" borderId="21" xfId="0" applyFont="1" applyFill="1" applyBorder="1" applyAlignment="1">
      <alignment horizontal="left" vertical="center"/>
    </xf>
    <xf numFmtId="0" fontId="16" fillId="5" borderId="27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39" xfId="0" applyFont="1" applyFill="1" applyBorder="1" applyAlignment="1">
      <alignment horizontal="left" vertical="center"/>
    </xf>
    <xf numFmtId="0" fontId="16" fillId="5" borderId="51" xfId="0" applyFont="1" applyFill="1" applyBorder="1" applyAlignment="1">
      <alignment horizontal="left" vertical="center"/>
    </xf>
    <xf numFmtId="0" fontId="16" fillId="5" borderId="35" xfId="0" applyFont="1" applyFill="1" applyBorder="1" applyAlignment="1">
      <alignment horizontal="left" vertical="center"/>
    </xf>
    <xf numFmtId="0" fontId="16" fillId="5" borderId="34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5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6" fillId="5" borderId="31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left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8" borderId="5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178" fontId="16" fillId="5" borderId="1" xfId="0" applyNumberFormat="1" applyFont="1" applyFill="1" applyBorder="1" applyAlignment="1">
      <alignment horizontal="center" vertical="center"/>
    </xf>
    <xf numFmtId="178" fontId="16" fillId="5" borderId="6" xfId="0" applyNumberFormat="1" applyFont="1" applyFill="1" applyBorder="1" applyAlignment="1">
      <alignment horizontal="center" vertical="center"/>
    </xf>
    <xf numFmtId="0" fontId="16" fillId="8" borderId="36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left" vertical="center"/>
    </xf>
    <xf numFmtId="0" fontId="16" fillId="8" borderId="27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78" fontId="17" fillId="5" borderId="0" xfId="0" applyNumberFormat="1" applyFont="1" applyFill="1" applyBorder="1" applyAlignment="1">
      <alignment vertical="center"/>
    </xf>
    <xf numFmtId="0" fontId="16" fillId="5" borderId="9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33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vertical="center"/>
    </xf>
    <xf numFmtId="176" fontId="16" fillId="5" borderId="52" xfId="0" applyNumberFormat="1" applyFont="1" applyFill="1" applyBorder="1" applyAlignment="1">
      <alignment horizontal="right" vertical="center"/>
    </xf>
    <xf numFmtId="176" fontId="16" fillId="5" borderId="53" xfId="0" applyNumberFormat="1" applyFont="1" applyFill="1" applyBorder="1" applyAlignment="1">
      <alignment horizontal="right" vertical="center"/>
    </xf>
    <xf numFmtId="49" fontId="16" fillId="5" borderId="33" xfId="0" applyNumberFormat="1" applyFont="1" applyFill="1" applyBorder="1" applyAlignment="1">
      <alignment horizontal="right" vertical="center"/>
    </xf>
    <xf numFmtId="49" fontId="16" fillId="5" borderId="45" xfId="0" applyNumberFormat="1" applyFont="1" applyFill="1" applyBorder="1" applyAlignment="1">
      <alignment horizontal="right" vertical="center"/>
    </xf>
    <xf numFmtId="49" fontId="16" fillId="5" borderId="26" xfId="0" applyNumberFormat="1" applyFont="1" applyFill="1" applyBorder="1" applyAlignment="1">
      <alignment horizontal="right" vertical="center"/>
    </xf>
    <xf numFmtId="49" fontId="16" fillId="5" borderId="17" xfId="0" applyNumberFormat="1" applyFont="1" applyFill="1" applyBorder="1" applyAlignment="1">
      <alignment horizontal="right" vertical="center"/>
    </xf>
    <xf numFmtId="49" fontId="16" fillId="5" borderId="44" xfId="0" applyNumberFormat="1" applyFont="1" applyFill="1" applyBorder="1" applyAlignment="1">
      <alignment horizontal="right" vertical="center"/>
    </xf>
    <xf numFmtId="49" fontId="16" fillId="5" borderId="18" xfId="0" applyNumberFormat="1" applyFont="1" applyFill="1" applyBorder="1" applyAlignment="1">
      <alignment horizontal="right" vertical="center"/>
    </xf>
    <xf numFmtId="49" fontId="2" fillId="5" borderId="17" xfId="0" applyNumberFormat="1" applyFont="1" applyFill="1" applyBorder="1" applyAlignment="1">
      <alignment horizontal="right" vertical="center"/>
    </xf>
    <xf numFmtId="49" fontId="2" fillId="5" borderId="44" xfId="0" applyNumberFormat="1" applyFont="1" applyFill="1" applyBorder="1" applyAlignment="1">
      <alignment horizontal="right" vertical="center"/>
    </xf>
    <xf numFmtId="49" fontId="2" fillId="5" borderId="18" xfId="0" applyNumberFormat="1" applyFont="1" applyFill="1" applyBorder="1" applyAlignment="1">
      <alignment horizontal="right" vertical="center"/>
    </xf>
    <xf numFmtId="0" fontId="16" fillId="2" borderId="59" xfId="0" applyFont="1" applyFill="1" applyBorder="1" applyAlignment="1">
      <alignment horizontal="left" vertical="center" wrapText="1"/>
    </xf>
    <xf numFmtId="0" fontId="16" fillId="2" borderId="44" xfId="0" applyFont="1" applyFill="1" applyBorder="1" applyAlignment="1">
      <alignment horizontal="left" vertical="center"/>
    </xf>
    <xf numFmtId="0" fontId="16" fillId="2" borderId="61" xfId="0" applyFont="1" applyFill="1" applyBorder="1" applyAlignment="1">
      <alignment horizontal="left" vertical="center"/>
    </xf>
    <xf numFmtId="176" fontId="2" fillId="10" borderId="49" xfId="1" applyNumberFormat="1" applyFont="1" applyFill="1" applyBorder="1" applyAlignment="1">
      <alignment horizontal="center" vertical="center"/>
    </xf>
    <xf numFmtId="176" fontId="2" fillId="10" borderId="47" xfId="1" applyNumberFormat="1" applyFont="1" applyFill="1" applyBorder="1" applyAlignment="1">
      <alignment horizontal="center" vertical="center"/>
    </xf>
    <xf numFmtId="176" fontId="2" fillId="10" borderId="27" xfId="1" applyNumberFormat="1" applyFont="1" applyFill="1" applyBorder="1" applyAlignment="1">
      <alignment horizontal="center" vertical="center"/>
    </xf>
    <xf numFmtId="176" fontId="2" fillId="10" borderId="0" xfId="1" applyNumberFormat="1" applyFont="1" applyFill="1" applyBorder="1" applyAlignment="1">
      <alignment horizontal="center" vertical="center"/>
    </xf>
    <xf numFmtId="176" fontId="2" fillId="10" borderId="31" xfId="1" applyNumberFormat="1" applyFont="1" applyFill="1" applyBorder="1" applyAlignment="1">
      <alignment horizontal="center" vertical="center"/>
    </xf>
    <xf numFmtId="176" fontId="2" fillId="10" borderId="6" xfId="1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5" fillId="8" borderId="6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right" vertical="top"/>
    </xf>
    <xf numFmtId="0" fontId="16" fillId="4" borderId="27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16" fillId="4" borderId="4" xfId="0" applyFont="1" applyFill="1" applyBorder="1" applyAlignment="1">
      <alignment horizontal="left" vertical="top"/>
    </xf>
    <xf numFmtId="0" fontId="17" fillId="5" borderId="6" xfId="0" applyFont="1" applyFill="1" applyBorder="1" applyAlignment="1">
      <alignment horizontal="right" vertical="top"/>
    </xf>
    <xf numFmtId="177" fontId="2" fillId="11" borderId="67" xfId="0" applyNumberFormat="1" applyFont="1" applyFill="1" applyBorder="1" applyAlignment="1">
      <alignment horizontal="center" vertical="center"/>
    </xf>
    <xf numFmtId="177" fontId="2" fillId="11" borderId="68" xfId="0" applyNumberFormat="1" applyFont="1" applyFill="1" applyBorder="1" applyAlignment="1">
      <alignment horizontal="center" vertical="center"/>
    </xf>
    <xf numFmtId="0" fontId="15" fillId="12" borderId="59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38" fontId="16" fillId="5" borderId="33" xfId="1" applyFont="1" applyFill="1" applyBorder="1">
      <alignment vertical="center"/>
    </xf>
    <xf numFmtId="38" fontId="16" fillId="5" borderId="27" xfId="1" applyFont="1" applyFill="1" applyBorder="1">
      <alignment vertical="center"/>
    </xf>
    <xf numFmtId="38" fontId="16" fillId="12" borderId="51" xfId="1" applyFont="1" applyFill="1" applyBorder="1" applyAlignment="1">
      <alignment horizontal="center" vertical="center"/>
    </xf>
    <xf numFmtId="38" fontId="16" fillId="12" borderId="17" xfId="1" applyFont="1" applyFill="1" applyBorder="1" applyAlignment="1">
      <alignment horizontal="center" vertical="center"/>
    </xf>
    <xf numFmtId="38" fontId="16" fillId="5" borderId="0" xfId="1" applyFont="1" applyFill="1" applyBorder="1">
      <alignment vertical="center"/>
    </xf>
    <xf numFmtId="38" fontId="16" fillId="5" borderId="17" xfId="1" applyFont="1" applyFill="1" applyBorder="1">
      <alignment vertical="center"/>
    </xf>
    <xf numFmtId="38" fontId="16" fillId="5" borderId="35" xfId="1" applyFont="1" applyFill="1" applyBorder="1">
      <alignment vertical="center"/>
    </xf>
    <xf numFmtId="38" fontId="16" fillId="5" borderId="6" xfId="1" applyFont="1" applyFill="1" applyBorder="1">
      <alignment vertical="center"/>
    </xf>
    <xf numFmtId="177" fontId="16" fillId="11" borderId="69" xfId="0" applyNumberFormat="1" applyFont="1" applyFill="1" applyBorder="1" applyAlignment="1">
      <alignment horizontal="left" vertical="center"/>
    </xf>
    <xf numFmtId="177" fontId="16" fillId="11" borderId="63" xfId="0" applyNumberFormat="1" applyFont="1" applyFill="1" applyBorder="1" applyAlignment="1">
      <alignment horizontal="left" vertical="center"/>
    </xf>
    <xf numFmtId="177" fontId="16" fillId="11" borderId="68" xfId="0" applyNumberFormat="1" applyFont="1" applyFill="1" applyBorder="1" applyAlignment="1">
      <alignment horizontal="left" vertical="center"/>
    </xf>
    <xf numFmtId="177" fontId="16" fillId="11" borderId="67" xfId="0" applyNumberFormat="1" applyFont="1" applyFill="1" applyBorder="1" applyAlignment="1">
      <alignment horizontal="left" vertical="center"/>
    </xf>
    <xf numFmtId="177" fontId="16" fillId="11" borderId="67" xfId="0" applyNumberFormat="1" applyFont="1" applyFill="1" applyBorder="1" applyAlignment="1">
      <alignment horizontal="center" vertical="center"/>
    </xf>
    <xf numFmtId="177" fontId="16" fillId="11" borderId="68" xfId="0" applyNumberFormat="1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center" vertical="center"/>
    </xf>
    <xf numFmtId="0" fontId="16" fillId="5" borderId="68" xfId="0" applyFont="1" applyFill="1" applyBorder="1" applyAlignment="1">
      <alignment horizontal="center" vertical="center"/>
    </xf>
    <xf numFmtId="0" fontId="16" fillId="5" borderId="63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36031</xdr:colOff>
      <xdr:row>8</xdr:row>
      <xdr:rowOff>19463</xdr:rowOff>
    </xdr:from>
    <xdr:to>
      <xdr:col>0</xdr:col>
      <xdr:colOff>500303</xdr:colOff>
      <xdr:row>10</xdr:row>
      <xdr:rowOff>144563</xdr:rowOff>
    </xdr:to>
    <xdr:sp macro="" textlink="">
      <xdr:nvSpPr>
        <xdr:cNvPr id="5" name="円/楕円 4"/>
        <xdr:cNvSpPr/>
      </xdr:nvSpPr>
      <xdr:spPr>
        <a:xfrm>
          <a:off x="36031" y="1391063"/>
          <a:ext cx="464272" cy="468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36419</xdr:colOff>
      <xdr:row>26</xdr:row>
      <xdr:rowOff>235324</xdr:rowOff>
    </xdr:from>
    <xdr:to>
      <xdr:col>0</xdr:col>
      <xdr:colOff>504419</xdr:colOff>
      <xdr:row>27</xdr:row>
      <xdr:rowOff>343859</xdr:rowOff>
    </xdr:to>
    <xdr:sp macro="" textlink="">
      <xdr:nvSpPr>
        <xdr:cNvPr id="6" name="円/楕円 5"/>
        <xdr:cNvSpPr/>
      </xdr:nvSpPr>
      <xdr:spPr>
        <a:xfrm>
          <a:off x="36419" y="5367618"/>
          <a:ext cx="468000" cy="467123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36031</xdr:colOff>
      <xdr:row>8</xdr:row>
      <xdr:rowOff>19463</xdr:rowOff>
    </xdr:from>
    <xdr:to>
      <xdr:col>0</xdr:col>
      <xdr:colOff>500303</xdr:colOff>
      <xdr:row>10</xdr:row>
      <xdr:rowOff>144563</xdr:rowOff>
    </xdr:to>
    <xdr:sp macro="" textlink="">
      <xdr:nvSpPr>
        <xdr:cNvPr id="2" name="円/楕円 1"/>
        <xdr:cNvSpPr/>
      </xdr:nvSpPr>
      <xdr:spPr>
        <a:xfrm>
          <a:off x="36031" y="1391063"/>
          <a:ext cx="464272" cy="468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36419</xdr:colOff>
      <xdr:row>26</xdr:row>
      <xdr:rowOff>235324</xdr:rowOff>
    </xdr:from>
    <xdr:to>
      <xdr:col>0</xdr:col>
      <xdr:colOff>504419</xdr:colOff>
      <xdr:row>27</xdr:row>
      <xdr:rowOff>343859</xdr:rowOff>
    </xdr:to>
    <xdr:sp macro="" textlink="">
      <xdr:nvSpPr>
        <xdr:cNvPr id="3" name="円/楕円 2"/>
        <xdr:cNvSpPr/>
      </xdr:nvSpPr>
      <xdr:spPr>
        <a:xfrm>
          <a:off x="36419" y="5455024"/>
          <a:ext cx="468000" cy="470485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266700</xdr:colOff>
      <xdr:row>6</xdr:row>
      <xdr:rowOff>66675</xdr:rowOff>
    </xdr:from>
    <xdr:to>
      <xdr:col>33</xdr:col>
      <xdr:colOff>209550</xdr:colOff>
      <xdr:row>8</xdr:row>
      <xdr:rowOff>85725</xdr:rowOff>
    </xdr:to>
    <xdr:sp macro="" textlink="">
      <xdr:nvSpPr>
        <xdr:cNvPr id="5" name="円/楕円 4"/>
        <xdr:cNvSpPr/>
      </xdr:nvSpPr>
      <xdr:spPr>
        <a:xfrm>
          <a:off x="10382250" y="1095375"/>
          <a:ext cx="419100" cy="3619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32</xdr:col>
      <xdr:colOff>19050</xdr:colOff>
      <xdr:row>10</xdr:row>
      <xdr:rowOff>76200</xdr:rowOff>
    </xdr:from>
    <xdr:to>
      <xdr:col>33</xdr:col>
      <xdr:colOff>238125</xdr:colOff>
      <xdr:row>12</xdr:row>
      <xdr:rowOff>95250</xdr:rowOff>
    </xdr:to>
    <xdr:sp macro="" textlink="">
      <xdr:nvSpPr>
        <xdr:cNvPr id="7" name="円/楕円 6"/>
        <xdr:cNvSpPr/>
      </xdr:nvSpPr>
      <xdr:spPr>
        <a:xfrm>
          <a:off x="10410825" y="1790700"/>
          <a:ext cx="419100" cy="3619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9</xdr:col>
      <xdr:colOff>324971</xdr:colOff>
      <xdr:row>27</xdr:row>
      <xdr:rowOff>134470</xdr:rowOff>
    </xdr:from>
    <xdr:to>
      <xdr:col>19</xdr:col>
      <xdr:colOff>112060</xdr:colOff>
      <xdr:row>30</xdr:row>
      <xdr:rowOff>134471</xdr:rowOff>
    </xdr:to>
    <xdr:sp macro="" textlink="">
      <xdr:nvSpPr>
        <xdr:cNvPr id="8" name="四角形吹き出し 7"/>
        <xdr:cNvSpPr/>
      </xdr:nvSpPr>
      <xdr:spPr>
        <a:xfrm>
          <a:off x="3137647" y="5625352"/>
          <a:ext cx="2364442" cy="1075766"/>
        </a:xfrm>
        <a:prstGeom prst="wedgeRectCallout">
          <a:avLst>
            <a:gd name="adj1" fmla="val 36719"/>
            <a:gd name="adj2" fmla="val 6618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貸借をする全ての農地の合計額で賃料を記入する場合、各筆明細それぞれの賃料には記入しないで、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この記入欄に合計額を記入する</a:t>
          </a:r>
        </a:p>
      </xdr:txBody>
    </xdr:sp>
    <xdr:clientData/>
  </xdr:twoCellAnchor>
  <xdr:twoCellAnchor>
    <xdr:from>
      <xdr:col>0</xdr:col>
      <xdr:colOff>100852</xdr:colOff>
      <xdr:row>0</xdr:row>
      <xdr:rowOff>100854</xdr:rowOff>
    </xdr:from>
    <xdr:to>
      <xdr:col>16</xdr:col>
      <xdr:colOff>134470</xdr:colOff>
      <xdr:row>4</xdr:row>
      <xdr:rowOff>56029</xdr:rowOff>
    </xdr:to>
    <xdr:sp macro="" textlink="">
      <xdr:nvSpPr>
        <xdr:cNvPr id="9" name="正方形/長方形 8"/>
        <xdr:cNvSpPr/>
      </xdr:nvSpPr>
      <xdr:spPr>
        <a:xfrm>
          <a:off x="100852" y="100854"/>
          <a:ext cx="4661647" cy="627528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　　借賃を金納とする場合</a:t>
          </a:r>
        </a:p>
      </xdr:txBody>
    </xdr:sp>
    <xdr:clientData/>
  </xdr:twoCellAnchor>
  <xdr:twoCellAnchor>
    <xdr:from>
      <xdr:col>17</xdr:col>
      <xdr:colOff>22412</xdr:colOff>
      <xdr:row>0</xdr:row>
      <xdr:rowOff>67233</xdr:rowOff>
    </xdr:from>
    <xdr:to>
      <xdr:col>24</xdr:col>
      <xdr:colOff>224118</xdr:colOff>
      <xdr:row>4</xdr:row>
      <xdr:rowOff>112057</xdr:rowOff>
    </xdr:to>
    <xdr:sp macro="" textlink="">
      <xdr:nvSpPr>
        <xdr:cNvPr id="10" name="正方形/長方形 9"/>
        <xdr:cNvSpPr/>
      </xdr:nvSpPr>
      <xdr:spPr>
        <a:xfrm>
          <a:off x="4852147" y="67233"/>
          <a:ext cx="2913530" cy="717177"/>
        </a:xfrm>
        <a:prstGeom prst="rect">
          <a:avLst/>
        </a:prstGeom>
        <a:solidFill>
          <a:schemeClr val="bg1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橙色：直接記入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水色：プルダウン選択（可能）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緑色：自動計算（記入不要）</a:t>
          </a:r>
        </a:p>
      </xdr:txBody>
    </xdr:sp>
    <xdr:clientData/>
  </xdr:twoCellAnchor>
  <xdr:twoCellAnchor>
    <xdr:from>
      <xdr:col>22</xdr:col>
      <xdr:colOff>89648</xdr:colOff>
      <xdr:row>25</xdr:row>
      <xdr:rowOff>324968</xdr:rowOff>
    </xdr:from>
    <xdr:to>
      <xdr:col>27</xdr:col>
      <xdr:colOff>78442</xdr:colOff>
      <xdr:row>27</xdr:row>
      <xdr:rowOff>112057</xdr:rowOff>
    </xdr:to>
    <xdr:sp macro="" textlink="">
      <xdr:nvSpPr>
        <xdr:cNvPr id="21" name="正方形/長方形 20"/>
        <xdr:cNvSpPr/>
      </xdr:nvSpPr>
      <xdr:spPr>
        <a:xfrm>
          <a:off x="6387354" y="5098674"/>
          <a:ext cx="2879912" cy="504265"/>
        </a:xfrm>
        <a:prstGeom prst="rect">
          <a:avLst/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面積の一部を貸借す場合、備考欄に全体面積を記入する</a:t>
          </a:r>
        </a:p>
      </xdr:txBody>
    </xdr:sp>
    <xdr:clientData/>
  </xdr:twoCellAnchor>
  <xdr:twoCellAnchor>
    <xdr:from>
      <xdr:col>15</xdr:col>
      <xdr:colOff>22413</xdr:colOff>
      <xdr:row>24</xdr:row>
      <xdr:rowOff>324972</xdr:rowOff>
    </xdr:from>
    <xdr:to>
      <xdr:col>22</xdr:col>
      <xdr:colOff>67235</xdr:colOff>
      <xdr:row>26</xdr:row>
      <xdr:rowOff>235324</xdr:rowOff>
    </xdr:to>
    <xdr:cxnSp macro="">
      <xdr:nvCxnSpPr>
        <xdr:cNvPr id="22" name="直線矢印コネクタ 21"/>
        <xdr:cNvCxnSpPr/>
      </xdr:nvCxnSpPr>
      <xdr:spPr>
        <a:xfrm flipH="1" flipV="1">
          <a:off x="4370295" y="4740090"/>
          <a:ext cx="1994646" cy="627528"/>
        </a:xfrm>
        <a:prstGeom prst="straightConnector1">
          <a:avLst/>
        </a:prstGeom>
        <a:ln w="1905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257736</xdr:colOff>
      <xdr:row>22</xdr:row>
      <xdr:rowOff>347382</xdr:rowOff>
    </xdr:from>
    <xdr:to>
      <xdr:col>29</xdr:col>
      <xdr:colOff>196665</xdr:colOff>
      <xdr:row>23</xdr:row>
      <xdr:rowOff>344021</xdr:rowOff>
    </xdr:to>
    <xdr:sp macro="" textlink="">
      <xdr:nvSpPr>
        <xdr:cNvPr id="23" name="円/楕円 22"/>
        <xdr:cNvSpPr/>
      </xdr:nvSpPr>
      <xdr:spPr>
        <a:xfrm>
          <a:off x="9446560" y="4045323"/>
          <a:ext cx="420781" cy="355227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27</xdr:col>
      <xdr:colOff>51546</xdr:colOff>
      <xdr:row>25</xdr:row>
      <xdr:rowOff>33618</xdr:rowOff>
    </xdr:from>
    <xdr:to>
      <xdr:col>31</xdr:col>
      <xdr:colOff>33618</xdr:colOff>
      <xdr:row>26</xdr:row>
      <xdr:rowOff>236445</xdr:rowOff>
    </xdr:to>
    <xdr:cxnSp macro="">
      <xdr:nvCxnSpPr>
        <xdr:cNvPr id="25" name="直線矢印コネクタ 24"/>
        <xdr:cNvCxnSpPr/>
      </xdr:nvCxnSpPr>
      <xdr:spPr>
        <a:xfrm flipV="1">
          <a:off x="9240370" y="4807324"/>
          <a:ext cx="945777" cy="561415"/>
        </a:xfrm>
        <a:prstGeom prst="straightConnector1">
          <a:avLst/>
        </a:prstGeom>
        <a:ln w="1905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78441</xdr:colOff>
      <xdr:row>22</xdr:row>
      <xdr:rowOff>11206</xdr:rowOff>
    </xdr:from>
    <xdr:to>
      <xdr:col>30</xdr:col>
      <xdr:colOff>179294</xdr:colOff>
      <xdr:row>23</xdr:row>
      <xdr:rowOff>56030</xdr:rowOff>
    </xdr:to>
    <xdr:sp macro="" textlink="">
      <xdr:nvSpPr>
        <xdr:cNvPr id="32" name="左右矢印 31"/>
        <xdr:cNvSpPr/>
      </xdr:nvSpPr>
      <xdr:spPr>
        <a:xfrm>
          <a:off x="6062382" y="3709147"/>
          <a:ext cx="4067736" cy="40341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他の権利者がいる場合のみ記入する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36031</xdr:colOff>
      <xdr:row>8</xdr:row>
      <xdr:rowOff>19463</xdr:rowOff>
    </xdr:from>
    <xdr:to>
      <xdr:col>0</xdr:col>
      <xdr:colOff>500303</xdr:colOff>
      <xdr:row>10</xdr:row>
      <xdr:rowOff>144563</xdr:rowOff>
    </xdr:to>
    <xdr:sp macro="" textlink="">
      <xdr:nvSpPr>
        <xdr:cNvPr id="2" name="円/楕円 1"/>
        <xdr:cNvSpPr/>
      </xdr:nvSpPr>
      <xdr:spPr>
        <a:xfrm>
          <a:off x="36031" y="1391063"/>
          <a:ext cx="464272" cy="468000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36419</xdr:colOff>
      <xdr:row>26</xdr:row>
      <xdr:rowOff>235324</xdr:rowOff>
    </xdr:from>
    <xdr:to>
      <xdr:col>0</xdr:col>
      <xdr:colOff>504419</xdr:colOff>
      <xdr:row>27</xdr:row>
      <xdr:rowOff>343859</xdr:rowOff>
    </xdr:to>
    <xdr:sp macro="" textlink="">
      <xdr:nvSpPr>
        <xdr:cNvPr id="3" name="円/楕円 2"/>
        <xdr:cNvSpPr/>
      </xdr:nvSpPr>
      <xdr:spPr>
        <a:xfrm>
          <a:off x="36419" y="5455024"/>
          <a:ext cx="468000" cy="470485"/>
        </a:xfrm>
        <a:prstGeom prst="ellipse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266700</xdr:colOff>
      <xdr:row>6</xdr:row>
      <xdr:rowOff>66675</xdr:rowOff>
    </xdr:from>
    <xdr:to>
      <xdr:col>33</xdr:col>
      <xdr:colOff>209550</xdr:colOff>
      <xdr:row>8</xdr:row>
      <xdr:rowOff>85725</xdr:rowOff>
    </xdr:to>
    <xdr:sp macro="" textlink="">
      <xdr:nvSpPr>
        <xdr:cNvPr id="4" name="円/楕円 3"/>
        <xdr:cNvSpPr/>
      </xdr:nvSpPr>
      <xdr:spPr>
        <a:xfrm>
          <a:off x="10382250" y="1095375"/>
          <a:ext cx="419100" cy="3619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32</xdr:col>
      <xdr:colOff>19050</xdr:colOff>
      <xdr:row>10</xdr:row>
      <xdr:rowOff>76200</xdr:rowOff>
    </xdr:from>
    <xdr:to>
      <xdr:col>33</xdr:col>
      <xdr:colOff>238125</xdr:colOff>
      <xdr:row>12</xdr:row>
      <xdr:rowOff>95250</xdr:rowOff>
    </xdr:to>
    <xdr:sp macro="" textlink="">
      <xdr:nvSpPr>
        <xdr:cNvPr id="5" name="円/楕円 4"/>
        <xdr:cNvSpPr/>
      </xdr:nvSpPr>
      <xdr:spPr>
        <a:xfrm>
          <a:off x="10410825" y="1790700"/>
          <a:ext cx="419100" cy="36195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0</xdr:col>
      <xdr:colOff>123264</xdr:colOff>
      <xdr:row>0</xdr:row>
      <xdr:rowOff>100854</xdr:rowOff>
    </xdr:from>
    <xdr:to>
      <xdr:col>16</xdr:col>
      <xdr:colOff>145676</xdr:colOff>
      <xdr:row>4</xdr:row>
      <xdr:rowOff>56029</xdr:rowOff>
    </xdr:to>
    <xdr:sp macro="" textlink="">
      <xdr:nvSpPr>
        <xdr:cNvPr id="7" name="正方形/長方形 6"/>
        <xdr:cNvSpPr/>
      </xdr:nvSpPr>
      <xdr:spPr>
        <a:xfrm>
          <a:off x="123264" y="100854"/>
          <a:ext cx="4650441" cy="627528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　　借賃を物納とする場合</a:t>
          </a:r>
        </a:p>
      </xdr:txBody>
    </xdr:sp>
    <xdr:clientData/>
  </xdr:twoCellAnchor>
  <xdr:twoCellAnchor>
    <xdr:from>
      <xdr:col>17</xdr:col>
      <xdr:colOff>22412</xdr:colOff>
      <xdr:row>0</xdr:row>
      <xdr:rowOff>67233</xdr:rowOff>
    </xdr:from>
    <xdr:to>
      <xdr:col>24</xdr:col>
      <xdr:colOff>224118</xdr:colOff>
      <xdr:row>4</xdr:row>
      <xdr:rowOff>112057</xdr:rowOff>
    </xdr:to>
    <xdr:sp macro="" textlink="">
      <xdr:nvSpPr>
        <xdr:cNvPr id="8" name="正方形/長方形 7"/>
        <xdr:cNvSpPr/>
      </xdr:nvSpPr>
      <xdr:spPr>
        <a:xfrm>
          <a:off x="4832537" y="67233"/>
          <a:ext cx="2897281" cy="730624"/>
        </a:xfrm>
        <a:prstGeom prst="rect">
          <a:avLst/>
        </a:prstGeom>
        <a:solidFill>
          <a:schemeClr val="bg1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橙色：直接記入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水色：プルダウン選択（可能）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緑色：自動計算（記入不要）</a:t>
          </a:r>
        </a:p>
      </xdr:txBody>
    </xdr:sp>
    <xdr:clientData/>
  </xdr:twoCellAnchor>
  <xdr:twoCellAnchor>
    <xdr:from>
      <xdr:col>27</xdr:col>
      <xdr:colOff>257736</xdr:colOff>
      <xdr:row>22</xdr:row>
      <xdr:rowOff>347382</xdr:rowOff>
    </xdr:from>
    <xdr:to>
      <xdr:col>29</xdr:col>
      <xdr:colOff>196665</xdr:colOff>
      <xdr:row>23</xdr:row>
      <xdr:rowOff>344021</xdr:rowOff>
    </xdr:to>
    <xdr:sp macro="" textlink="">
      <xdr:nvSpPr>
        <xdr:cNvPr id="11" name="円/楕円 10"/>
        <xdr:cNvSpPr/>
      </xdr:nvSpPr>
      <xdr:spPr>
        <a:xfrm>
          <a:off x="9420786" y="4119282"/>
          <a:ext cx="415179" cy="358589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21</xdr:col>
      <xdr:colOff>78441</xdr:colOff>
      <xdr:row>22</xdr:row>
      <xdr:rowOff>11206</xdr:rowOff>
    </xdr:from>
    <xdr:to>
      <xdr:col>30</xdr:col>
      <xdr:colOff>179294</xdr:colOff>
      <xdr:row>23</xdr:row>
      <xdr:rowOff>56030</xdr:rowOff>
    </xdr:to>
    <xdr:sp macro="" textlink="">
      <xdr:nvSpPr>
        <xdr:cNvPr id="13" name="左右矢印 12"/>
        <xdr:cNvSpPr/>
      </xdr:nvSpPr>
      <xdr:spPr>
        <a:xfrm>
          <a:off x="6031566" y="3783106"/>
          <a:ext cx="4063253" cy="40677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他の権利者がいる場合のみ記入する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0</xdr:row>
      <xdr:rowOff>85725</xdr:rowOff>
    </xdr:from>
    <xdr:to>
      <xdr:col>12</xdr:col>
      <xdr:colOff>227480</xdr:colOff>
      <xdr:row>2</xdr:row>
      <xdr:rowOff>364752</xdr:rowOff>
    </xdr:to>
    <xdr:sp macro="" textlink="">
      <xdr:nvSpPr>
        <xdr:cNvPr id="3" name="正方形/長方形 2"/>
        <xdr:cNvSpPr/>
      </xdr:nvSpPr>
      <xdr:spPr>
        <a:xfrm>
          <a:off x="2895600" y="85725"/>
          <a:ext cx="2913530" cy="717177"/>
        </a:xfrm>
        <a:prstGeom prst="rect">
          <a:avLst/>
        </a:prstGeom>
        <a:solidFill>
          <a:schemeClr val="bg1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橙色：直接記入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水色：プルダウン選択（可能）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緑色：自動計算（記入不要）</a:t>
          </a:r>
        </a:p>
      </xdr:txBody>
    </xdr:sp>
    <xdr:clientData/>
  </xdr:twoCellAnchor>
  <xdr:twoCellAnchor>
    <xdr:from>
      <xdr:col>0</xdr:col>
      <xdr:colOff>57150</xdr:colOff>
      <xdr:row>0</xdr:row>
      <xdr:rowOff>19050</xdr:rowOff>
    </xdr:from>
    <xdr:to>
      <xdr:col>2</xdr:col>
      <xdr:colOff>200025</xdr:colOff>
      <xdr:row>2</xdr:row>
      <xdr:rowOff>28575</xdr:rowOff>
    </xdr:to>
    <xdr:sp macro="" textlink="">
      <xdr:nvSpPr>
        <xdr:cNvPr id="4" name="正方形/長方形 3"/>
        <xdr:cNvSpPr/>
      </xdr:nvSpPr>
      <xdr:spPr>
        <a:xfrm>
          <a:off x="57150" y="19050"/>
          <a:ext cx="1228725" cy="447675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0">
              <a:solidFill>
                <a:schemeClr val="tx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5.bin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6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6"/>
  <sheetViews>
    <sheetView tabSelected="1" view="pageBreakPreview" zoomScale="85" zoomScaleNormal="85" zoomScaleSheetLayoutView="85" workbookViewId="0">
      <selection activeCell="AN26" sqref="AN26"/>
    </sheetView>
  </sheetViews>
  <sheetFormatPr defaultRowHeight="13.5" x14ac:dyDescent="0.15"/>
  <cols>
    <col min="1" max="1" width="7.125" style="1" customWidth="1"/>
    <col min="2" max="3" width="4.875" style="1" customWidth="1"/>
    <col min="4" max="4" width="2.625" style="1" customWidth="1"/>
    <col min="5" max="5" width="3.625" style="1" customWidth="1"/>
    <col min="6" max="6" width="2.625" style="1" customWidth="1"/>
    <col min="7" max="7" width="3.625" style="1" customWidth="1"/>
    <col min="8" max="8" width="2.625" style="1" customWidth="1"/>
    <col min="9" max="10" width="4.87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2.625" style="1" customWidth="1"/>
    <col min="18" max="19" width="3.625" style="1" customWidth="1"/>
    <col min="20" max="20" width="4.125" style="1" customWidth="1"/>
    <col min="21" max="21" width="3.625" style="1" customWidth="1"/>
    <col min="22" max="22" width="4.125" style="1" customWidth="1"/>
    <col min="23" max="23" width="12.625" style="1" customWidth="1"/>
    <col min="24" max="24" width="3.625" style="1" customWidth="1"/>
    <col min="25" max="25" width="9" style="1"/>
    <col min="26" max="26" width="8.125" style="1" customWidth="1"/>
    <col min="27" max="27" width="4.625" style="1" customWidth="1"/>
    <col min="28" max="28" width="3.625" style="1" customWidth="1"/>
    <col min="29" max="29" width="2.625" style="1" customWidth="1"/>
    <col min="30" max="30" width="3.625" style="1" customWidth="1"/>
    <col min="31" max="31" width="2.625" style="1" customWidth="1"/>
    <col min="32" max="32" width="3.625" style="1" customWidth="1"/>
    <col min="33" max="33" width="2.625" style="1" customWidth="1"/>
    <col min="34" max="34" width="3.625" style="1" customWidth="1"/>
    <col min="35" max="35" width="2.625" style="1" customWidth="1"/>
    <col min="36" max="36" width="11" style="1" customWidth="1"/>
    <col min="37" max="16384" width="9" style="1"/>
  </cols>
  <sheetData>
    <row r="1" spans="1:35" ht="13.5" customHeight="1" x14ac:dyDescent="0.15">
      <c r="B1" s="232" t="s">
        <v>35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9"/>
      <c r="W1" s="9"/>
      <c r="AA1" s="210" t="s">
        <v>53</v>
      </c>
      <c r="AB1" s="211"/>
      <c r="AC1" s="211"/>
      <c r="AD1" s="236"/>
      <c r="AE1" s="210"/>
      <c r="AF1" s="211"/>
      <c r="AG1" s="129" t="s">
        <v>986</v>
      </c>
      <c r="AH1" s="211"/>
      <c r="AI1" s="236"/>
    </row>
    <row r="2" spans="1:35" ht="13.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9"/>
      <c r="W2" s="9"/>
      <c r="AA2" s="233"/>
      <c r="AB2" s="233"/>
      <c r="AC2" s="233"/>
      <c r="AD2" s="58"/>
      <c r="AE2" s="234"/>
      <c r="AF2" s="234"/>
      <c r="AG2" s="234"/>
      <c r="AH2" s="234"/>
      <c r="AI2" s="234"/>
    </row>
    <row r="3" spans="1:35" ht="13.5" customHeight="1" x14ac:dyDescent="0.15">
      <c r="B3" s="235" t="s">
        <v>41</v>
      </c>
      <c r="C3" s="235"/>
      <c r="D3" s="235"/>
      <c r="E3" s="235"/>
      <c r="F3" s="19" t="s">
        <v>42</v>
      </c>
      <c r="H3" s="19"/>
      <c r="I3" s="19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Z3" s="42" t="s">
        <v>987</v>
      </c>
      <c r="AA3" s="390"/>
      <c r="AB3" s="390"/>
      <c r="AC3" s="326"/>
      <c r="AD3" s="326"/>
      <c r="AE3" s="19" t="s">
        <v>985</v>
      </c>
      <c r="AF3" s="60"/>
      <c r="AG3" s="130" t="s">
        <v>984</v>
      </c>
      <c r="AH3" s="60"/>
      <c r="AI3" s="19" t="s">
        <v>106</v>
      </c>
    </row>
    <row r="4" spans="1:35" ht="13.5" customHeight="1" x14ac:dyDescent="0.15">
      <c r="B4" s="235"/>
      <c r="C4" s="235"/>
      <c r="D4" s="235"/>
      <c r="E4" s="235"/>
      <c r="F4" s="19" t="s">
        <v>43</v>
      </c>
      <c r="H4" s="19"/>
      <c r="I4" s="19"/>
      <c r="J4" s="1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35" x14ac:dyDescent="0.15">
      <c r="B5" s="15" t="s">
        <v>39</v>
      </c>
      <c r="C5" s="15"/>
      <c r="D5" s="15"/>
      <c r="E5" s="15"/>
      <c r="AI5" s="88"/>
    </row>
    <row r="6" spans="1:35" ht="13.5" customHeight="1" x14ac:dyDescent="0.15">
      <c r="B6" s="227" t="s">
        <v>36</v>
      </c>
      <c r="C6" s="228"/>
      <c r="D6" s="229" t="s">
        <v>0</v>
      </c>
      <c r="E6" s="230"/>
      <c r="F6" s="230"/>
      <c r="G6" s="230"/>
      <c r="H6" s="230"/>
      <c r="I6" s="169" t="s">
        <v>1</v>
      </c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  <c r="U6" s="169" t="s">
        <v>104</v>
      </c>
      <c r="V6" s="170"/>
      <c r="W6" s="170"/>
      <c r="X6" s="171"/>
      <c r="Y6" s="33" t="s">
        <v>51</v>
      </c>
      <c r="Z6" s="169" t="s">
        <v>96</v>
      </c>
      <c r="AA6" s="170"/>
      <c r="AB6" s="170"/>
      <c r="AC6" s="170"/>
      <c r="AD6" s="170"/>
      <c r="AE6" s="171"/>
      <c r="AF6" s="217" t="s">
        <v>11</v>
      </c>
      <c r="AG6" s="169"/>
      <c r="AH6" s="169"/>
      <c r="AI6" s="231"/>
    </row>
    <row r="7" spans="1:35" ht="13.5" customHeight="1" x14ac:dyDescent="0.15">
      <c r="B7" s="11"/>
      <c r="C7" s="10"/>
      <c r="D7" s="237" t="s">
        <v>993</v>
      </c>
      <c r="E7" s="238"/>
      <c r="F7" s="238"/>
      <c r="G7" s="238"/>
      <c r="H7" s="238"/>
      <c r="I7" s="172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4"/>
      <c r="U7" s="172" t="s">
        <v>105</v>
      </c>
      <c r="V7" s="173"/>
      <c r="W7" s="239"/>
      <c r="X7" s="240"/>
      <c r="Y7" s="241"/>
      <c r="Z7" s="187"/>
      <c r="AA7" s="188"/>
      <c r="AB7" s="188"/>
      <c r="AC7" s="188"/>
      <c r="AD7" s="188"/>
      <c r="AE7" s="189"/>
      <c r="AF7" s="244"/>
      <c r="AG7" s="210"/>
      <c r="AH7" s="210"/>
      <c r="AI7" s="245"/>
    </row>
    <row r="8" spans="1:35" x14ac:dyDescent="0.15">
      <c r="B8" s="14"/>
      <c r="C8" s="16"/>
      <c r="D8" s="237"/>
      <c r="E8" s="238"/>
      <c r="F8" s="238"/>
      <c r="G8" s="238"/>
      <c r="H8" s="238"/>
      <c r="I8" s="175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7"/>
      <c r="U8" s="175"/>
      <c r="V8" s="176"/>
      <c r="W8" s="176"/>
      <c r="X8" s="177"/>
      <c r="Y8" s="242"/>
      <c r="Z8" s="190"/>
      <c r="AA8" s="191"/>
      <c r="AB8" s="191"/>
      <c r="AC8" s="191"/>
      <c r="AD8" s="191"/>
      <c r="AE8" s="192"/>
      <c r="AF8" s="244"/>
      <c r="AG8" s="210"/>
      <c r="AH8" s="210"/>
      <c r="AI8" s="245"/>
    </row>
    <row r="9" spans="1:35" x14ac:dyDescent="0.15">
      <c r="A9" s="209"/>
      <c r="B9" s="150" t="s">
        <v>100</v>
      </c>
      <c r="C9" s="17" t="s">
        <v>38</v>
      </c>
      <c r="D9" s="237"/>
      <c r="E9" s="238"/>
      <c r="F9" s="238"/>
      <c r="G9" s="238"/>
      <c r="H9" s="238"/>
      <c r="I9" s="178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80"/>
      <c r="U9" s="178"/>
      <c r="V9" s="179"/>
      <c r="W9" s="179"/>
      <c r="X9" s="180"/>
      <c r="Y9" s="243"/>
      <c r="Z9" s="193"/>
      <c r="AA9" s="194"/>
      <c r="AB9" s="194"/>
      <c r="AC9" s="194"/>
      <c r="AD9" s="194"/>
      <c r="AE9" s="195"/>
      <c r="AF9" s="244"/>
      <c r="AG9" s="210"/>
      <c r="AH9" s="210"/>
      <c r="AI9" s="245"/>
    </row>
    <row r="10" spans="1:35" ht="13.5" customHeight="1" x14ac:dyDescent="0.15">
      <c r="A10" s="209"/>
      <c r="B10" s="11"/>
      <c r="C10" s="10"/>
      <c r="D10" s="237" t="s">
        <v>10</v>
      </c>
      <c r="E10" s="238"/>
      <c r="F10" s="238"/>
      <c r="G10" s="238"/>
      <c r="H10" s="238"/>
      <c r="I10" s="181" t="s">
        <v>1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181" t="s">
        <v>52</v>
      </c>
      <c r="V10" s="182"/>
      <c r="W10" s="182"/>
      <c r="X10" s="183"/>
      <c r="Y10" s="34" t="s">
        <v>51</v>
      </c>
      <c r="Z10" s="181" t="s">
        <v>96</v>
      </c>
      <c r="AA10" s="182"/>
      <c r="AB10" s="182"/>
      <c r="AC10" s="182"/>
      <c r="AD10" s="182"/>
      <c r="AE10" s="183"/>
      <c r="AF10" s="246" t="s">
        <v>11</v>
      </c>
      <c r="AG10" s="181"/>
      <c r="AH10" s="181"/>
      <c r="AI10" s="247"/>
    </row>
    <row r="11" spans="1:35" ht="13.5" customHeight="1" x14ac:dyDescent="0.15">
      <c r="A11" s="209"/>
      <c r="B11" s="150" t="s">
        <v>56</v>
      </c>
      <c r="C11" s="17" t="s">
        <v>37</v>
      </c>
      <c r="D11" s="237" t="s">
        <v>31</v>
      </c>
      <c r="E11" s="238"/>
      <c r="F11" s="238"/>
      <c r="G11" s="238"/>
      <c r="H11" s="238"/>
      <c r="I11" s="172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4"/>
      <c r="U11" s="172" t="s">
        <v>105</v>
      </c>
      <c r="V11" s="173"/>
      <c r="W11" s="239"/>
      <c r="X11" s="240"/>
      <c r="Y11" s="241"/>
      <c r="Z11" s="172"/>
      <c r="AA11" s="173"/>
      <c r="AB11" s="173"/>
      <c r="AC11" s="173"/>
      <c r="AD11" s="173"/>
      <c r="AE11" s="174"/>
      <c r="AF11" s="244"/>
      <c r="AG11" s="210"/>
      <c r="AH11" s="210"/>
      <c r="AI11" s="245"/>
    </row>
    <row r="12" spans="1:35" x14ac:dyDescent="0.15">
      <c r="B12" s="11"/>
      <c r="C12" s="10"/>
      <c r="D12" s="237"/>
      <c r="E12" s="238"/>
      <c r="F12" s="238"/>
      <c r="G12" s="238"/>
      <c r="H12" s="238"/>
      <c r="I12" s="175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7"/>
      <c r="U12" s="175"/>
      <c r="V12" s="176"/>
      <c r="W12" s="176"/>
      <c r="X12" s="177"/>
      <c r="Y12" s="242"/>
      <c r="Z12" s="175"/>
      <c r="AA12" s="176"/>
      <c r="AB12" s="176"/>
      <c r="AC12" s="176"/>
      <c r="AD12" s="176"/>
      <c r="AE12" s="177"/>
      <c r="AF12" s="244"/>
      <c r="AG12" s="210"/>
      <c r="AH12" s="210"/>
      <c r="AI12" s="245"/>
    </row>
    <row r="13" spans="1:35" x14ac:dyDescent="0.15">
      <c r="B13" s="12"/>
      <c r="C13" s="13"/>
      <c r="D13" s="248"/>
      <c r="E13" s="249"/>
      <c r="F13" s="249"/>
      <c r="G13" s="249"/>
      <c r="H13" s="249"/>
      <c r="I13" s="184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6"/>
      <c r="U13" s="184"/>
      <c r="V13" s="185"/>
      <c r="W13" s="185"/>
      <c r="X13" s="186"/>
      <c r="Y13" s="250"/>
      <c r="Z13" s="178"/>
      <c r="AA13" s="179"/>
      <c r="AB13" s="179"/>
      <c r="AC13" s="179"/>
      <c r="AD13" s="179"/>
      <c r="AE13" s="180"/>
      <c r="AF13" s="251"/>
      <c r="AG13" s="213"/>
      <c r="AH13" s="213"/>
      <c r="AI13" s="252"/>
    </row>
    <row r="14" spans="1:35" x14ac:dyDescent="0.15">
      <c r="B14" s="8"/>
      <c r="C14" s="8"/>
      <c r="D14" s="8"/>
      <c r="E14" s="8"/>
      <c r="F14" s="8"/>
      <c r="G14" s="8"/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  <c r="W14" s="7"/>
      <c r="X14" s="7"/>
      <c r="Y14" s="7"/>
      <c r="Z14" s="4"/>
      <c r="AA14" s="4"/>
      <c r="AB14" s="59"/>
      <c r="AC14" s="4"/>
      <c r="AD14" s="59"/>
      <c r="AE14" s="4"/>
      <c r="AF14" s="4"/>
      <c r="AG14" s="121"/>
      <c r="AH14" s="121"/>
      <c r="AI14" s="7"/>
    </row>
    <row r="15" spans="1:35" x14ac:dyDescent="0.15">
      <c r="B15" s="1" t="s">
        <v>40</v>
      </c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x14ac:dyDescent="0.15">
      <c r="B16" s="216" t="s">
        <v>13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69"/>
      <c r="T16" s="217"/>
      <c r="U16" s="218" t="s">
        <v>16</v>
      </c>
      <c r="V16" s="218"/>
      <c r="W16" s="219"/>
      <c r="X16" s="327" t="s">
        <v>17</v>
      </c>
      <c r="Y16" s="218"/>
      <c r="Z16" s="219"/>
      <c r="AA16" s="328" t="s">
        <v>32</v>
      </c>
      <c r="AB16" s="328"/>
      <c r="AC16" s="328"/>
      <c r="AD16" s="328"/>
      <c r="AE16" s="328"/>
      <c r="AF16" s="328"/>
      <c r="AG16" s="328"/>
      <c r="AH16" s="328"/>
      <c r="AI16" s="329"/>
    </row>
    <row r="17" spans="2:36" x14ac:dyDescent="0.15">
      <c r="B17" s="253" t="s">
        <v>14</v>
      </c>
      <c r="C17" s="254"/>
      <c r="D17" s="254"/>
      <c r="E17" s="254"/>
      <c r="F17" s="254"/>
      <c r="G17" s="254"/>
      <c r="H17" s="254"/>
      <c r="I17" s="254" t="s">
        <v>15</v>
      </c>
      <c r="J17" s="254"/>
      <c r="K17" s="254"/>
      <c r="L17" s="254"/>
      <c r="M17" s="254"/>
      <c r="N17" s="254"/>
      <c r="O17" s="254"/>
      <c r="P17" s="254" t="s">
        <v>18</v>
      </c>
      <c r="Q17" s="254"/>
      <c r="R17" s="254"/>
      <c r="S17" s="255"/>
      <c r="T17" s="254"/>
      <c r="U17" s="202"/>
      <c r="V17" s="202"/>
      <c r="W17" s="220"/>
      <c r="X17" s="201"/>
      <c r="Y17" s="202"/>
      <c r="Z17" s="220"/>
      <c r="AA17" s="202"/>
      <c r="AB17" s="202"/>
      <c r="AC17" s="202"/>
      <c r="AD17" s="202"/>
      <c r="AE17" s="202"/>
      <c r="AF17" s="202"/>
      <c r="AG17" s="202"/>
      <c r="AH17" s="202"/>
      <c r="AI17" s="203"/>
    </row>
    <row r="18" spans="2:36" x14ac:dyDescent="0.15">
      <c r="B18" s="265"/>
      <c r="C18" s="263"/>
      <c r="D18" s="256" t="s">
        <v>24</v>
      </c>
      <c r="E18" s="258"/>
      <c r="F18" s="256" t="s">
        <v>25</v>
      </c>
      <c r="G18" s="258"/>
      <c r="H18" s="260" t="s">
        <v>26</v>
      </c>
      <c r="I18" s="261"/>
      <c r="J18" s="263"/>
      <c r="K18" s="256" t="s">
        <v>24</v>
      </c>
      <c r="L18" s="258"/>
      <c r="M18" s="256" t="s">
        <v>25</v>
      </c>
      <c r="N18" s="258"/>
      <c r="O18" s="260" t="s">
        <v>26</v>
      </c>
      <c r="P18" s="348"/>
      <c r="Q18" s="263"/>
      <c r="R18" s="256" t="s">
        <v>55</v>
      </c>
      <c r="S18" s="263"/>
      <c r="T18" s="260" t="s">
        <v>27</v>
      </c>
      <c r="U18" s="151" t="s">
        <v>100</v>
      </c>
      <c r="V18" s="330" t="s">
        <v>21</v>
      </c>
      <c r="W18" s="331"/>
      <c r="X18" s="153" t="s">
        <v>100</v>
      </c>
      <c r="Y18" s="332" t="s">
        <v>22</v>
      </c>
      <c r="Z18" s="333"/>
      <c r="AA18" s="2" t="s">
        <v>28</v>
      </c>
      <c r="AB18" s="120"/>
      <c r="AC18" s="19" t="s">
        <v>101</v>
      </c>
      <c r="AD18" s="120"/>
      <c r="AE18" s="3" t="s">
        <v>102</v>
      </c>
      <c r="AF18" s="155" t="s">
        <v>100</v>
      </c>
      <c r="AG18" s="256" t="s">
        <v>29</v>
      </c>
      <c r="AH18" s="256"/>
      <c r="AI18" s="324"/>
      <c r="AJ18" s="56"/>
    </row>
    <row r="19" spans="2:36" x14ac:dyDescent="0.15">
      <c r="B19" s="266"/>
      <c r="C19" s="264"/>
      <c r="D19" s="257"/>
      <c r="E19" s="259"/>
      <c r="F19" s="257"/>
      <c r="G19" s="259"/>
      <c r="H19" s="223"/>
      <c r="I19" s="262"/>
      <c r="J19" s="264"/>
      <c r="K19" s="257"/>
      <c r="L19" s="259"/>
      <c r="M19" s="257"/>
      <c r="N19" s="259"/>
      <c r="O19" s="223"/>
      <c r="P19" s="349"/>
      <c r="Q19" s="264"/>
      <c r="R19" s="257"/>
      <c r="S19" s="264"/>
      <c r="T19" s="223"/>
      <c r="U19" s="152" t="s">
        <v>19</v>
      </c>
      <c r="V19" s="334" t="s">
        <v>20</v>
      </c>
      <c r="W19" s="335"/>
      <c r="X19" s="154" t="s">
        <v>19</v>
      </c>
      <c r="Y19" s="336" t="s">
        <v>23</v>
      </c>
      <c r="Z19" s="337"/>
      <c r="AA19" s="196" t="s">
        <v>103</v>
      </c>
      <c r="AB19" s="197"/>
      <c r="AC19" s="197"/>
      <c r="AD19" s="197"/>
      <c r="AE19" s="197"/>
      <c r="AF19" s="152" t="s">
        <v>19</v>
      </c>
      <c r="AG19" s="257" t="s">
        <v>30</v>
      </c>
      <c r="AH19" s="257"/>
      <c r="AI19" s="325"/>
      <c r="AJ19" s="56"/>
    </row>
    <row r="20" spans="2:36" x14ac:dyDescent="0.15">
      <c r="B20" s="216" t="s">
        <v>4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169"/>
      <c r="V20" s="216" t="s">
        <v>2</v>
      </c>
      <c r="W20" s="217"/>
      <c r="X20" s="217"/>
      <c r="Y20" s="217"/>
      <c r="Z20" s="217"/>
      <c r="AA20" s="217"/>
      <c r="AB20" s="217"/>
      <c r="AC20" s="217"/>
      <c r="AD20" s="169"/>
      <c r="AE20" s="231"/>
      <c r="AF20" s="171" t="s">
        <v>12</v>
      </c>
      <c r="AG20" s="170"/>
      <c r="AH20" s="170"/>
      <c r="AI20" s="231"/>
      <c r="AJ20" s="57"/>
    </row>
    <row r="21" spans="2:36" ht="13.5" customHeight="1" x14ac:dyDescent="0.15">
      <c r="B21" s="341" t="s">
        <v>5</v>
      </c>
      <c r="C21" s="246"/>
      <c r="D21" s="246"/>
      <c r="E21" s="246"/>
      <c r="F21" s="246"/>
      <c r="G21" s="246"/>
      <c r="H21" s="198" t="s">
        <v>8</v>
      </c>
      <c r="I21" s="199"/>
      <c r="J21" s="347"/>
      <c r="K21" s="246" t="s">
        <v>9</v>
      </c>
      <c r="L21" s="246"/>
      <c r="M21" s="342" t="s">
        <v>33</v>
      </c>
      <c r="N21" s="343"/>
      <c r="O21" s="344"/>
      <c r="P21" s="343" t="s">
        <v>44</v>
      </c>
      <c r="Q21" s="344"/>
      <c r="R21" s="346" t="s">
        <v>34</v>
      </c>
      <c r="S21" s="346"/>
      <c r="T21" s="246"/>
      <c r="U21" s="247"/>
      <c r="V21" s="341" t="s">
        <v>1</v>
      </c>
      <c r="W21" s="246"/>
      <c r="X21" s="246" t="s">
        <v>52</v>
      </c>
      <c r="Y21" s="246"/>
      <c r="Z21" s="246" t="s">
        <v>3</v>
      </c>
      <c r="AA21" s="246"/>
      <c r="AB21" s="198" t="s">
        <v>11</v>
      </c>
      <c r="AC21" s="199"/>
      <c r="AD21" s="199"/>
      <c r="AE21" s="200"/>
      <c r="AF21" s="183"/>
      <c r="AG21" s="182"/>
      <c r="AH21" s="182"/>
      <c r="AI21" s="247"/>
      <c r="AJ21" s="57"/>
    </row>
    <row r="22" spans="2:36" x14ac:dyDescent="0.15">
      <c r="B22" s="253" t="s">
        <v>6</v>
      </c>
      <c r="C22" s="254"/>
      <c r="D22" s="254"/>
      <c r="E22" s="254" t="s">
        <v>7</v>
      </c>
      <c r="F22" s="254"/>
      <c r="G22" s="254"/>
      <c r="H22" s="201"/>
      <c r="I22" s="202"/>
      <c r="J22" s="220"/>
      <c r="K22" s="254"/>
      <c r="L22" s="254"/>
      <c r="M22" s="345"/>
      <c r="N22" s="305"/>
      <c r="O22" s="306"/>
      <c r="P22" s="305"/>
      <c r="Q22" s="306"/>
      <c r="R22" s="254"/>
      <c r="S22" s="254"/>
      <c r="T22" s="254"/>
      <c r="U22" s="340"/>
      <c r="V22" s="253"/>
      <c r="W22" s="254"/>
      <c r="X22" s="254"/>
      <c r="Y22" s="254"/>
      <c r="Z22" s="254"/>
      <c r="AA22" s="254"/>
      <c r="AB22" s="201"/>
      <c r="AC22" s="202"/>
      <c r="AD22" s="202"/>
      <c r="AE22" s="203"/>
      <c r="AF22" s="338"/>
      <c r="AG22" s="339"/>
      <c r="AH22" s="339"/>
      <c r="AI22" s="340"/>
    </row>
    <row r="23" spans="2:36" ht="29.1" customHeight="1" x14ac:dyDescent="0.15">
      <c r="B23" s="350"/>
      <c r="C23" s="267"/>
      <c r="D23" s="267"/>
      <c r="E23" s="267"/>
      <c r="F23" s="267"/>
      <c r="G23" s="267"/>
      <c r="H23" s="293"/>
      <c r="I23" s="282"/>
      <c r="J23" s="283"/>
      <c r="K23" s="268"/>
      <c r="L23" s="268"/>
      <c r="M23" s="269"/>
      <c r="N23" s="270"/>
      <c r="O23" s="271"/>
      <c r="P23" s="282"/>
      <c r="Q23" s="283"/>
      <c r="R23" s="284"/>
      <c r="S23" s="284"/>
      <c r="T23" s="284"/>
      <c r="U23" s="285"/>
      <c r="V23" s="286"/>
      <c r="W23" s="287"/>
      <c r="X23" s="287"/>
      <c r="Y23" s="287"/>
      <c r="Z23" s="287"/>
      <c r="AA23" s="287"/>
      <c r="AB23" s="204"/>
      <c r="AC23" s="205"/>
      <c r="AD23" s="205"/>
      <c r="AE23" s="206"/>
      <c r="AF23" s="272"/>
      <c r="AG23" s="273"/>
      <c r="AH23" s="273"/>
      <c r="AI23" s="274"/>
    </row>
    <row r="24" spans="2:36" ht="29.1" customHeight="1" x14ac:dyDescent="0.15">
      <c r="B24" s="275"/>
      <c r="C24" s="276"/>
      <c r="D24" s="276"/>
      <c r="E24" s="276"/>
      <c r="F24" s="276"/>
      <c r="G24" s="276"/>
      <c r="H24" s="291"/>
      <c r="I24" s="294"/>
      <c r="J24" s="292"/>
      <c r="K24" s="277"/>
      <c r="L24" s="277"/>
      <c r="M24" s="224"/>
      <c r="N24" s="225"/>
      <c r="O24" s="226"/>
      <c r="P24" s="291"/>
      <c r="Q24" s="292"/>
      <c r="R24" s="278"/>
      <c r="S24" s="278"/>
      <c r="T24" s="278"/>
      <c r="U24" s="279"/>
      <c r="V24" s="280"/>
      <c r="W24" s="281"/>
      <c r="X24" s="281"/>
      <c r="Y24" s="281"/>
      <c r="Z24" s="281"/>
      <c r="AA24" s="281"/>
      <c r="AB24" s="207"/>
      <c r="AC24" s="208"/>
      <c r="AD24" s="208"/>
      <c r="AE24" s="209"/>
      <c r="AF24" s="288"/>
      <c r="AG24" s="289"/>
      <c r="AH24" s="289"/>
      <c r="AI24" s="290"/>
    </row>
    <row r="25" spans="2:36" ht="29.1" customHeight="1" x14ac:dyDescent="0.15">
      <c r="B25" s="275"/>
      <c r="C25" s="276"/>
      <c r="D25" s="276"/>
      <c r="E25" s="276"/>
      <c r="F25" s="276"/>
      <c r="G25" s="276"/>
      <c r="H25" s="291"/>
      <c r="I25" s="294"/>
      <c r="J25" s="292"/>
      <c r="K25" s="277"/>
      <c r="L25" s="277"/>
      <c r="M25" s="224"/>
      <c r="N25" s="225"/>
      <c r="O25" s="226"/>
      <c r="P25" s="291"/>
      <c r="Q25" s="292"/>
      <c r="R25" s="278"/>
      <c r="S25" s="278"/>
      <c r="T25" s="278"/>
      <c r="U25" s="279"/>
      <c r="V25" s="288"/>
      <c r="W25" s="281"/>
      <c r="X25" s="281"/>
      <c r="Y25" s="281"/>
      <c r="Z25" s="281"/>
      <c r="AA25" s="281"/>
      <c r="AB25" s="210"/>
      <c r="AC25" s="211"/>
      <c r="AD25" s="211"/>
      <c r="AE25" s="212"/>
      <c r="AF25" s="288"/>
      <c r="AG25" s="289"/>
      <c r="AH25" s="289"/>
      <c r="AI25" s="290"/>
    </row>
    <row r="26" spans="2:36" ht="29.1" customHeight="1" x14ac:dyDescent="0.15">
      <c r="B26" s="275"/>
      <c r="C26" s="276"/>
      <c r="D26" s="276"/>
      <c r="E26" s="276"/>
      <c r="F26" s="276"/>
      <c r="G26" s="276"/>
      <c r="H26" s="291"/>
      <c r="I26" s="294"/>
      <c r="J26" s="292"/>
      <c r="K26" s="277"/>
      <c r="L26" s="277"/>
      <c r="M26" s="224"/>
      <c r="N26" s="225"/>
      <c r="O26" s="226"/>
      <c r="P26" s="291"/>
      <c r="Q26" s="292"/>
      <c r="R26" s="278"/>
      <c r="S26" s="278"/>
      <c r="T26" s="278"/>
      <c r="U26" s="279"/>
      <c r="V26" s="288"/>
      <c r="W26" s="281"/>
      <c r="X26" s="281"/>
      <c r="Y26" s="281"/>
      <c r="Z26" s="281"/>
      <c r="AA26" s="281"/>
      <c r="AB26" s="166"/>
      <c r="AC26" s="167"/>
      <c r="AD26" s="167"/>
      <c r="AE26" s="168"/>
      <c r="AF26" s="288"/>
      <c r="AG26" s="289"/>
      <c r="AH26" s="289"/>
      <c r="AI26" s="290"/>
    </row>
    <row r="27" spans="2:36" ht="29.1" customHeight="1" x14ac:dyDescent="0.15">
      <c r="B27" s="275"/>
      <c r="C27" s="276"/>
      <c r="D27" s="276"/>
      <c r="E27" s="276"/>
      <c r="F27" s="276"/>
      <c r="G27" s="276"/>
      <c r="H27" s="291"/>
      <c r="I27" s="294"/>
      <c r="J27" s="292"/>
      <c r="K27" s="277"/>
      <c r="L27" s="277"/>
      <c r="M27" s="224"/>
      <c r="N27" s="225"/>
      <c r="O27" s="226"/>
      <c r="P27" s="291"/>
      <c r="Q27" s="292"/>
      <c r="R27" s="278"/>
      <c r="S27" s="278"/>
      <c r="T27" s="278"/>
      <c r="U27" s="279"/>
      <c r="V27" s="288"/>
      <c r="W27" s="281"/>
      <c r="X27" s="281"/>
      <c r="Y27" s="281"/>
      <c r="Z27" s="281"/>
      <c r="AA27" s="281"/>
      <c r="AB27" s="207"/>
      <c r="AC27" s="208"/>
      <c r="AD27" s="208"/>
      <c r="AE27" s="209"/>
      <c r="AF27" s="288"/>
      <c r="AG27" s="289"/>
      <c r="AH27" s="289"/>
      <c r="AI27" s="290"/>
    </row>
    <row r="28" spans="2:36" ht="29.1" customHeight="1" x14ac:dyDescent="0.15">
      <c r="B28" s="275"/>
      <c r="C28" s="276"/>
      <c r="D28" s="276"/>
      <c r="E28" s="276"/>
      <c r="F28" s="276"/>
      <c r="G28" s="276"/>
      <c r="H28" s="291"/>
      <c r="I28" s="294"/>
      <c r="J28" s="292"/>
      <c r="K28" s="277"/>
      <c r="L28" s="277"/>
      <c r="M28" s="224"/>
      <c r="N28" s="225"/>
      <c r="O28" s="226"/>
      <c r="P28" s="291"/>
      <c r="Q28" s="292"/>
      <c r="R28" s="278"/>
      <c r="S28" s="278"/>
      <c r="T28" s="278"/>
      <c r="U28" s="279"/>
      <c r="V28" s="288"/>
      <c r="W28" s="281"/>
      <c r="X28" s="281"/>
      <c r="Y28" s="281"/>
      <c r="Z28" s="281"/>
      <c r="AA28" s="281"/>
      <c r="AB28" s="213"/>
      <c r="AC28" s="214"/>
      <c r="AD28" s="214"/>
      <c r="AE28" s="215"/>
      <c r="AF28" s="288"/>
      <c r="AG28" s="289"/>
      <c r="AH28" s="289"/>
      <c r="AI28" s="290"/>
    </row>
    <row r="29" spans="2:36" ht="29.1" customHeight="1" x14ac:dyDescent="0.15">
      <c r="B29" s="275"/>
      <c r="C29" s="276"/>
      <c r="D29" s="276"/>
      <c r="E29" s="276"/>
      <c r="F29" s="276"/>
      <c r="G29" s="276"/>
      <c r="H29" s="291"/>
      <c r="I29" s="294"/>
      <c r="J29" s="292"/>
      <c r="K29" s="277"/>
      <c r="L29" s="277"/>
      <c r="M29" s="224"/>
      <c r="N29" s="225"/>
      <c r="O29" s="226"/>
      <c r="P29" s="291"/>
      <c r="Q29" s="292"/>
      <c r="R29" s="278"/>
      <c r="S29" s="278"/>
      <c r="T29" s="278"/>
      <c r="U29" s="279"/>
      <c r="V29" s="288"/>
      <c r="W29" s="281"/>
      <c r="X29" s="281"/>
      <c r="Y29" s="281"/>
      <c r="Z29" s="281"/>
      <c r="AA29" s="281"/>
      <c r="AB29" s="210"/>
      <c r="AC29" s="211"/>
      <c r="AD29" s="211"/>
      <c r="AE29" s="212"/>
      <c r="AF29" s="288"/>
      <c r="AG29" s="289"/>
      <c r="AH29" s="289"/>
      <c r="AI29" s="290"/>
    </row>
    <row r="30" spans="2:36" ht="29.1" customHeight="1" x14ac:dyDescent="0.15">
      <c r="B30" s="275"/>
      <c r="C30" s="276"/>
      <c r="D30" s="276"/>
      <c r="E30" s="276"/>
      <c r="F30" s="276"/>
      <c r="G30" s="276"/>
      <c r="H30" s="291"/>
      <c r="I30" s="294"/>
      <c r="J30" s="292"/>
      <c r="K30" s="277"/>
      <c r="L30" s="277"/>
      <c r="M30" s="224"/>
      <c r="N30" s="225"/>
      <c r="O30" s="226"/>
      <c r="P30" s="291"/>
      <c r="Q30" s="292"/>
      <c r="R30" s="278"/>
      <c r="S30" s="278"/>
      <c r="T30" s="278"/>
      <c r="U30" s="279"/>
      <c r="V30" s="288"/>
      <c r="W30" s="281"/>
      <c r="X30" s="281"/>
      <c r="Y30" s="281"/>
      <c r="Z30" s="281"/>
      <c r="AA30" s="281"/>
      <c r="AB30" s="210"/>
      <c r="AC30" s="211"/>
      <c r="AD30" s="211"/>
      <c r="AE30" s="212"/>
      <c r="AF30" s="288"/>
      <c r="AG30" s="289"/>
      <c r="AH30" s="289"/>
      <c r="AI30" s="290"/>
    </row>
    <row r="31" spans="2:36" ht="29.1" customHeight="1" thickBot="1" x14ac:dyDescent="0.2">
      <c r="B31" s="317"/>
      <c r="C31" s="318"/>
      <c r="D31" s="318"/>
      <c r="E31" s="319"/>
      <c r="F31" s="319"/>
      <c r="G31" s="319"/>
      <c r="H31" s="291"/>
      <c r="I31" s="294"/>
      <c r="J31" s="292"/>
      <c r="K31" s="320"/>
      <c r="L31" s="320"/>
      <c r="M31" s="224"/>
      <c r="N31" s="225"/>
      <c r="O31" s="226"/>
      <c r="P31" s="291"/>
      <c r="Q31" s="292"/>
      <c r="R31" s="321"/>
      <c r="S31" s="321"/>
      <c r="T31" s="321"/>
      <c r="U31" s="322"/>
      <c r="V31" s="298"/>
      <c r="W31" s="323"/>
      <c r="X31" s="323"/>
      <c r="Y31" s="323"/>
      <c r="Z31" s="323"/>
      <c r="AA31" s="323"/>
      <c r="AB31" s="166"/>
      <c r="AC31" s="167"/>
      <c r="AD31" s="167"/>
      <c r="AE31" s="168"/>
      <c r="AF31" s="298"/>
      <c r="AG31" s="299"/>
      <c r="AH31" s="299"/>
      <c r="AI31" s="300"/>
    </row>
    <row r="32" spans="2:36" ht="15" customHeight="1" thickTop="1" x14ac:dyDescent="0.15">
      <c r="B32" s="25"/>
      <c r="C32" s="26"/>
      <c r="D32" s="26"/>
      <c r="E32" s="26"/>
      <c r="F32" s="26"/>
      <c r="G32" s="26"/>
      <c r="H32" s="26"/>
      <c r="I32" s="26"/>
      <c r="J32" s="26"/>
      <c r="K32" s="301" t="s">
        <v>46</v>
      </c>
      <c r="L32" s="302"/>
      <c r="M32" s="466">
        <f>SUM(M23:N31)</f>
        <v>0</v>
      </c>
      <c r="N32" s="467"/>
      <c r="O32" s="221" t="s">
        <v>54</v>
      </c>
      <c r="P32" s="301" t="s">
        <v>45</v>
      </c>
      <c r="Q32" s="301"/>
      <c r="R32" s="307"/>
      <c r="S32" s="308"/>
      <c r="T32" s="308"/>
      <c r="U32" s="31" t="s">
        <v>50</v>
      </c>
      <c r="V32" s="309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1"/>
    </row>
    <row r="33" spans="2:35" ht="11.1" customHeight="1" x14ac:dyDescent="0.15">
      <c r="B33" s="27"/>
      <c r="C33" s="22"/>
      <c r="D33" s="22"/>
      <c r="E33" s="22"/>
      <c r="F33" s="22"/>
      <c r="G33" s="22"/>
      <c r="H33" s="22"/>
      <c r="I33" s="22"/>
      <c r="J33" s="22"/>
      <c r="K33" s="303"/>
      <c r="L33" s="304"/>
      <c r="M33" s="468"/>
      <c r="N33" s="469"/>
      <c r="O33" s="222"/>
      <c r="P33" s="303"/>
      <c r="Q33" s="303"/>
      <c r="R33" s="29" t="s">
        <v>47</v>
      </c>
      <c r="S33" s="23"/>
      <c r="T33" s="7"/>
      <c r="U33" s="30"/>
      <c r="V33" s="312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313"/>
    </row>
    <row r="34" spans="2:35" ht="15" customHeight="1" x14ac:dyDescent="0.15">
      <c r="B34" s="27"/>
      <c r="C34" s="22"/>
      <c r="D34" s="22"/>
      <c r="E34" s="22"/>
      <c r="F34" s="22"/>
      <c r="G34" s="22"/>
      <c r="H34" s="22"/>
      <c r="I34" s="22"/>
      <c r="J34" s="22"/>
      <c r="K34" s="303"/>
      <c r="L34" s="304"/>
      <c r="M34" s="468"/>
      <c r="N34" s="469"/>
      <c r="O34" s="222"/>
      <c r="P34" s="303"/>
      <c r="Q34" s="303"/>
      <c r="R34" s="295"/>
      <c r="S34" s="296"/>
      <c r="T34" s="296"/>
      <c r="U34" s="297"/>
      <c r="V34" s="312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313"/>
    </row>
    <row r="35" spans="2:35" ht="11.1" customHeight="1" x14ac:dyDescent="0.15">
      <c r="B35" s="21"/>
      <c r="C35" s="20"/>
      <c r="D35" s="20"/>
      <c r="E35" s="20"/>
      <c r="F35" s="20"/>
      <c r="G35" s="20"/>
      <c r="H35" s="20"/>
      <c r="I35" s="20"/>
      <c r="J35" s="20"/>
      <c r="K35" s="305"/>
      <c r="L35" s="306"/>
      <c r="M35" s="470"/>
      <c r="N35" s="471"/>
      <c r="O35" s="223"/>
      <c r="P35" s="305"/>
      <c r="Q35" s="305"/>
      <c r="R35" s="118"/>
      <c r="S35" s="28" t="s">
        <v>48</v>
      </c>
      <c r="T35" s="119"/>
      <c r="U35" s="32" t="s">
        <v>49</v>
      </c>
      <c r="V35" s="314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6"/>
    </row>
    <row r="36" spans="2:35" x14ac:dyDescent="0.15">
      <c r="T36" s="24"/>
    </row>
  </sheetData>
  <mergeCells count="199">
    <mergeCell ref="H30:J30"/>
    <mergeCell ref="H31:J31"/>
    <mergeCell ref="C18:C19"/>
    <mergeCell ref="H21:J22"/>
    <mergeCell ref="J18:J19"/>
    <mergeCell ref="P18:Q19"/>
    <mergeCell ref="B20:U20"/>
    <mergeCell ref="R30:U30"/>
    <mergeCell ref="P28:Q28"/>
    <mergeCell ref="P29:Q29"/>
    <mergeCell ref="P31:Q31"/>
    <mergeCell ref="K28:L28"/>
    <mergeCell ref="R28:U28"/>
    <mergeCell ref="B27:D27"/>
    <mergeCell ref="E27:G27"/>
    <mergeCell ref="K27:L27"/>
    <mergeCell ref="R27:U27"/>
    <mergeCell ref="P27:Q27"/>
    <mergeCell ref="B29:D29"/>
    <mergeCell ref="E29:G29"/>
    <mergeCell ref="K29:L29"/>
    <mergeCell ref="R29:U29"/>
    <mergeCell ref="B23:D23"/>
    <mergeCell ref="V20:AE20"/>
    <mergeCell ref="AF20:AI22"/>
    <mergeCell ref="B21:G21"/>
    <mergeCell ref="K21:L22"/>
    <mergeCell ref="M21:O22"/>
    <mergeCell ref="P21:Q22"/>
    <mergeCell ref="R21:U22"/>
    <mergeCell ref="V21:W22"/>
    <mergeCell ref="X21:Y22"/>
    <mergeCell ref="Z21:AA22"/>
    <mergeCell ref="B22:D22"/>
    <mergeCell ref="E22:G22"/>
    <mergeCell ref="V30:W30"/>
    <mergeCell ref="X30:Y30"/>
    <mergeCell ref="Z30:AA30"/>
    <mergeCell ref="AG18:AI18"/>
    <mergeCell ref="AG19:AI19"/>
    <mergeCell ref="AE1:AF1"/>
    <mergeCell ref="AH1:AI1"/>
    <mergeCell ref="AC3:AD3"/>
    <mergeCell ref="AA3:AB3"/>
    <mergeCell ref="X29:Y29"/>
    <mergeCell ref="Z29:AA29"/>
    <mergeCell ref="V28:W28"/>
    <mergeCell ref="X28:Y28"/>
    <mergeCell ref="Z28:AA28"/>
    <mergeCell ref="V27:W27"/>
    <mergeCell ref="X27:Y27"/>
    <mergeCell ref="Z27:AA27"/>
    <mergeCell ref="AF28:AI28"/>
    <mergeCell ref="X16:Z17"/>
    <mergeCell ref="AA16:AI17"/>
    <mergeCell ref="V18:W18"/>
    <mergeCell ref="Y18:Z18"/>
    <mergeCell ref="V19:W19"/>
    <mergeCell ref="Y19:Z19"/>
    <mergeCell ref="A9:A11"/>
    <mergeCell ref="R34:U34"/>
    <mergeCell ref="AF31:AI31"/>
    <mergeCell ref="K32:L35"/>
    <mergeCell ref="P32:Q35"/>
    <mergeCell ref="R32:T32"/>
    <mergeCell ref="V32:AI35"/>
    <mergeCell ref="AF30:AI30"/>
    <mergeCell ref="B31:D31"/>
    <mergeCell ref="E31:G31"/>
    <mergeCell ref="K31:L31"/>
    <mergeCell ref="R31:U31"/>
    <mergeCell ref="V31:W31"/>
    <mergeCell ref="X31:Y31"/>
    <mergeCell ref="Z31:AA31"/>
    <mergeCell ref="AF29:AI29"/>
    <mergeCell ref="B30:D30"/>
    <mergeCell ref="E30:G30"/>
    <mergeCell ref="K30:L30"/>
    <mergeCell ref="P30:Q30"/>
    <mergeCell ref="AB30:AE30"/>
    <mergeCell ref="AF27:AI27"/>
    <mergeCell ref="B28:D28"/>
    <mergeCell ref="E28:G28"/>
    <mergeCell ref="V29:W29"/>
    <mergeCell ref="AF25:AI25"/>
    <mergeCell ref="B26:D26"/>
    <mergeCell ref="E26:G26"/>
    <mergeCell ref="K26:L26"/>
    <mergeCell ref="R26:U26"/>
    <mergeCell ref="V26:W26"/>
    <mergeCell ref="X26:Y26"/>
    <mergeCell ref="Z26:AA26"/>
    <mergeCell ref="AF26:AI26"/>
    <mergeCell ref="B25:D25"/>
    <mergeCell ref="E25:G25"/>
    <mergeCell ref="K25:L25"/>
    <mergeCell ref="R25:U25"/>
    <mergeCell ref="V25:W25"/>
    <mergeCell ref="X25:Y25"/>
    <mergeCell ref="Z25:AA25"/>
    <mergeCell ref="P25:Q25"/>
    <mergeCell ref="P26:Q26"/>
    <mergeCell ref="H25:J25"/>
    <mergeCell ref="H26:J26"/>
    <mergeCell ref="H27:J27"/>
    <mergeCell ref="H28:J28"/>
    <mergeCell ref="H29:J29"/>
    <mergeCell ref="E23:G23"/>
    <mergeCell ref="K23:L23"/>
    <mergeCell ref="M23:O23"/>
    <mergeCell ref="AF23:AI23"/>
    <mergeCell ref="B24:D24"/>
    <mergeCell ref="E24:G24"/>
    <mergeCell ref="K24:L24"/>
    <mergeCell ref="R24:U24"/>
    <mergeCell ref="V24:W24"/>
    <mergeCell ref="X24:Y24"/>
    <mergeCell ref="Z24:AA24"/>
    <mergeCell ref="P23:Q23"/>
    <mergeCell ref="R23:U23"/>
    <mergeCell ref="V23:W23"/>
    <mergeCell ref="X23:Y23"/>
    <mergeCell ref="Z23:AA23"/>
    <mergeCell ref="AF24:AI24"/>
    <mergeCell ref="P24:Q24"/>
    <mergeCell ref="H23:J23"/>
    <mergeCell ref="H24:J24"/>
    <mergeCell ref="B17:H17"/>
    <mergeCell ref="I17:O17"/>
    <mergeCell ref="P17:T17"/>
    <mergeCell ref="D18:D19"/>
    <mergeCell ref="E18:E19"/>
    <mergeCell ref="F18:F19"/>
    <mergeCell ref="G18:G19"/>
    <mergeCell ref="H18:H19"/>
    <mergeCell ref="I18:I19"/>
    <mergeCell ref="K18:K19"/>
    <mergeCell ref="L18:L19"/>
    <mergeCell ref="T18:T19"/>
    <mergeCell ref="M18:M19"/>
    <mergeCell ref="N18:N19"/>
    <mergeCell ref="O18:O19"/>
    <mergeCell ref="R18:R19"/>
    <mergeCell ref="S18:S19"/>
    <mergeCell ref="B18:B19"/>
    <mergeCell ref="D7:H9"/>
    <mergeCell ref="W7:X7"/>
    <mergeCell ref="Y7:Y9"/>
    <mergeCell ref="AF7:AI9"/>
    <mergeCell ref="D10:H10"/>
    <mergeCell ref="Z10:AE10"/>
    <mergeCell ref="AF10:AI10"/>
    <mergeCell ref="D11:H13"/>
    <mergeCell ref="W11:X11"/>
    <mergeCell ref="Y11:Y13"/>
    <mergeCell ref="AF11:AI13"/>
    <mergeCell ref="B6:C6"/>
    <mergeCell ref="D6:H6"/>
    <mergeCell ref="Z6:AE6"/>
    <mergeCell ref="AF6:AI6"/>
    <mergeCell ref="B1:U2"/>
    <mergeCell ref="AA2:AC2"/>
    <mergeCell ref="AE2:AI2"/>
    <mergeCell ref="B3:E4"/>
    <mergeCell ref="AA1:AD1"/>
    <mergeCell ref="M32:N35"/>
    <mergeCell ref="O32:O35"/>
    <mergeCell ref="M24:O24"/>
    <mergeCell ref="M25:O25"/>
    <mergeCell ref="M26:O26"/>
    <mergeCell ref="M27:O27"/>
    <mergeCell ref="M28:O28"/>
    <mergeCell ref="M29:O29"/>
    <mergeCell ref="M30:O30"/>
    <mergeCell ref="M31:O31"/>
    <mergeCell ref="AB31:AE31"/>
    <mergeCell ref="I6:T6"/>
    <mergeCell ref="I7:T9"/>
    <mergeCell ref="I10:T10"/>
    <mergeCell ref="I11:T13"/>
    <mergeCell ref="U7:V7"/>
    <mergeCell ref="U11:V11"/>
    <mergeCell ref="U6:X6"/>
    <mergeCell ref="U10:X10"/>
    <mergeCell ref="U8:X9"/>
    <mergeCell ref="U12:X13"/>
    <mergeCell ref="Z7:AE9"/>
    <mergeCell ref="Z11:AE13"/>
    <mergeCell ref="AA19:AE19"/>
    <mergeCell ref="AB21:AE22"/>
    <mergeCell ref="AB23:AE23"/>
    <mergeCell ref="AB24:AE24"/>
    <mergeCell ref="AB25:AE25"/>
    <mergeCell ref="AB26:AE26"/>
    <mergeCell ref="AB27:AE27"/>
    <mergeCell ref="AB28:AE28"/>
    <mergeCell ref="AB29:AE29"/>
    <mergeCell ref="B16:T16"/>
    <mergeCell ref="U16:W17"/>
  </mergeCells>
  <phoneticPr fontId="1"/>
  <dataValidations count="3">
    <dataValidation type="list" allowBlank="1" showInputMessage="1" showErrorMessage="1" sqref="B9 B11 U18:U19 X18:X19 AF18:AF19">
      <formula1>"□,■"</formula1>
    </dataValidation>
    <dataValidation type="list" allowBlank="1" showInputMessage="1" sqref="K23:L31 P23:Q31">
      <formula1>"田,畑"</formula1>
    </dataValidation>
    <dataValidation type="list" allowBlank="1" showInputMessage="1" sqref="B18:B19 I18:I19 AA3:AB3">
      <formula1>"令和"</formula1>
    </dataValidation>
  </dataValidations>
  <pageMargins left="0.31496062992125984" right="0.11811023622047245" top="0.35433070866141736" bottom="0.19685039370078741" header="0.31496062992125984" footer="0.31496062992125984"/>
  <pageSetup paperSize="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INDIRECT(INDEX(List!$A$2:$D$25,MATCH(INDIRECT("B"&amp;ROW()),List!$A$2:$A$25,0),2))</xm:f>
          </x14:formula1>
          <xm:sqref>E23:G31</xm:sqref>
        </x14:dataValidation>
        <x14:dataValidation type="list" allowBlank="1" showInputMessage="1">
          <x14:formula1>
            <xm:f>OFFSET(List!$A$2,,,COUNTA(List!$A$2:$A$63)-COUNTBLANK(List!$A$2:$A$63))</xm:f>
          </x14:formula1>
          <xm:sqref>B23:D31</xm:sqref>
        </x14:dataValidation>
        <x14:dataValidation type="list" allowBlank="1" showInputMessage="1" showErrorMessage="1">
          <x14:formula1>
            <xm:f>List2!$A$2</xm:f>
          </x14:formula1>
          <xm:sqref>P18:Q19</xm:sqref>
        </x14:dataValidation>
        <x14:dataValidation type="list" allowBlank="1" showInputMessage="1" showErrorMessage="1">
          <x14:formula1>
            <xm:f>List2!$A$3</xm:f>
          </x14:formula1>
          <xm:sqref>S18:S19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25"/>
  <sheetViews>
    <sheetView view="pageBreakPreview" zoomScale="85" zoomScaleNormal="100" zoomScaleSheetLayoutView="85" workbookViewId="0">
      <selection activeCell="AN26" sqref="AN26"/>
    </sheetView>
  </sheetViews>
  <sheetFormatPr defaultRowHeight="13.5" x14ac:dyDescent="0.15"/>
  <cols>
    <col min="1" max="1" width="4.625" style="1" customWidth="1"/>
    <col min="2" max="2" width="9.625" style="1" customWidth="1"/>
    <col min="3" max="3" width="7.625" style="1" customWidth="1"/>
    <col min="4" max="4" width="3.375" style="1" bestFit="1" customWidth="1"/>
    <col min="5" max="5" width="3.375" style="1" customWidth="1"/>
    <col min="6" max="6" width="9.625" style="1" customWidth="1"/>
    <col min="7" max="7" width="7.625" style="1" customWidth="1"/>
    <col min="8" max="8" width="3.375" style="1" bestFit="1" customWidth="1"/>
    <col min="9" max="9" width="3.375" style="1" customWidth="1"/>
    <col min="10" max="10" width="9.625" style="1" customWidth="1"/>
    <col min="11" max="11" width="7.625" style="1" customWidth="1"/>
    <col min="12" max="12" width="3.375" style="1" bestFit="1" customWidth="1"/>
    <col min="13" max="13" width="3.375" style="1" customWidth="1"/>
    <col min="14" max="16" width="7.625" style="1" customWidth="1"/>
    <col min="17" max="17" width="3.375" style="1" bestFit="1" customWidth="1"/>
    <col min="18" max="18" width="7.625" style="1" customWidth="1"/>
    <col min="19" max="19" width="3.375" style="1" bestFit="1" customWidth="1"/>
    <col min="20" max="20" width="3.375" style="1" customWidth="1"/>
    <col min="21" max="21" width="9" style="1"/>
    <col min="22" max="22" width="7.625" style="1" customWidth="1"/>
    <col min="23" max="23" width="3.375" style="1" bestFit="1" customWidth="1"/>
    <col min="24" max="16384" width="9" style="1"/>
  </cols>
  <sheetData>
    <row r="1" spans="1:24" ht="21" x14ac:dyDescent="0.15">
      <c r="A1" s="53" t="s">
        <v>57</v>
      </c>
    </row>
    <row r="3" spans="1:24" ht="30" customHeight="1" x14ac:dyDescent="0.15">
      <c r="A3" s="383" t="s">
        <v>1</v>
      </c>
      <c r="B3" s="374"/>
      <c r="C3" s="374"/>
      <c r="D3" s="374"/>
      <c r="E3" s="374"/>
      <c r="F3" s="374"/>
      <c r="G3" s="374"/>
      <c r="H3" s="374"/>
      <c r="I3" s="374"/>
      <c r="J3" s="384"/>
      <c r="K3" s="218" t="s">
        <v>52</v>
      </c>
      <c r="L3" s="218"/>
      <c r="M3" s="218"/>
      <c r="N3" s="218"/>
      <c r="O3" s="218"/>
      <c r="P3" s="373" t="s">
        <v>51</v>
      </c>
      <c r="Q3" s="384"/>
      <c r="R3" s="373" t="s">
        <v>58</v>
      </c>
      <c r="S3" s="384"/>
      <c r="T3" s="373" t="s">
        <v>83</v>
      </c>
      <c r="U3" s="374"/>
      <c r="V3" s="374"/>
      <c r="W3" s="375"/>
      <c r="X3" s="46"/>
    </row>
    <row r="4" spans="1:24" ht="50.1" customHeight="1" x14ac:dyDescent="0.15">
      <c r="A4" s="376">
        <f>申出書兼各筆明細!I11</f>
        <v>0</v>
      </c>
      <c r="B4" s="377"/>
      <c r="C4" s="377"/>
      <c r="D4" s="377"/>
      <c r="E4" s="377"/>
      <c r="F4" s="377"/>
      <c r="G4" s="377"/>
      <c r="H4" s="377"/>
      <c r="I4" s="377"/>
      <c r="J4" s="378"/>
      <c r="K4" s="379">
        <f>申出書兼各筆明細!U12</f>
        <v>0</v>
      </c>
      <c r="L4" s="377"/>
      <c r="M4" s="377"/>
      <c r="N4" s="377"/>
      <c r="O4" s="378"/>
      <c r="P4" s="480">
        <f>申出書兼各筆明細!Y11</f>
        <v>0</v>
      </c>
      <c r="Q4" s="481"/>
      <c r="R4" s="380"/>
      <c r="S4" s="381"/>
      <c r="T4" s="380"/>
      <c r="U4" s="382"/>
      <c r="V4" s="382"/>
      <c r="W4" s="49" t="s">
        <v>84</v>
      </c>
    </row>
    <row r="5" spans="1:24" ht="30" customHeight="1" x14ac:dyDescent="0.15">
      <c r="A5" s="385" t="s">
        <v>85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386"/>
      <c r="M5" s="170" t="s">
        <v>92</v>
      </c>
      <c r="N5" s="170"/>
      <c r="O5" s="170"/>
      <c r="P5" s="170"/>
      <c r="Q5" s="170"/>
      <c r="R5" s="170"/>
      <c r="S5" s="386"/>
      <c r="T5" s="385" t="s">
        <v>78</v>
      </c>
      <c r="U5" s="170"/>
      <c r="V5" s="170"/>
      <c r="W5" s="386"/>
      <c r="X5" s="42"/>
    </row>
    <row r="6" spans="1:24" ht="30" customHeight="1" x14ac:dyDescent="0.15">
      <c r="A6" s="352" t="s">
        <v>94</v>
      </c>
      <c r="B6" s="202"/>
      <c r="C6" s="202"/>
      <c r="D6" s="220"/>
      <c r="E6" s="255" t="s">
        <v>64</v>
      </c>
      <c r="F6" s="339"/>
      <c r="G6" s="339"/>
      <c r="H6" s="338"/>
      <c r="I6" s="255" t="s">
        <v>68</v>
      </c>
      <c r="J6" s="339"/>
      <c r="K6" s="339"/>
      <c r="L6" s="359"/>
      <c r="M6" s="202" t="s">
        <v>93</v>
      </c>
      <c r="N6" s="202"/>
      <c r="O6" s="202"/>
      <c r="P6" s="202"/>
      <c r="Q6" s="220"/>
      <c r="R6" s="202" t="s">
        <v>76</v>
      </c>
      <c r="S6" s="203"/>
      <c r="T6" s="387" t="s">
        <v>90</v>
      </c>
      <c r="U6" s="338"/>
      <c r="V6" s="255" t="s">
        <v>91</v>
      </c>
      <c r="W6" s="359"/>
      <c r="X6" s="42"/>
    </row>
    <row r="7" spans="1:24" ht="30" customHeight="1" x14ac:dyDescent="0.15">
      <c r="A7" s="353" t="s">
        <v>59</v>
      </c>
      <c r="B7" s="38" t="s">
        <v>60</v>
      </c>
      <c r="C7" s="131"/>
      <c r="D7" s="38" t="s">
        <v>54</v>
      </c>
      <c r="E7" s="140" t="s">
        <v>95</v>
      </c>
      <c r="F7" s="36" t="s">
        <v>65</v>
      </c>
      <c r="G7" s="135"/>
      <c r="H7" s="36" t="s">
        <v>54</v>
      </c>
      <c r="I7" s="143" t="s">
        <v>19</v>
      </c>
      <c r="J7" s="36" t="s">
        <v>69</v>
      </c>
      <c r="K7" s="139"/>
      <c r="L7" s="37" t="s">
        <v>73</v>
      </c>
      <c r="M7" s="368" t="s">
        <v>75</v>
      </c>
      <c r="N7" s="369"/>
      <c r="O7" s="330"/>
      <c r="P7" s="348"/>
      <c r="Q7" s="260" t="s">
        <v>77</v>
      </c>
      <c r="R7" s="348"/>
      <c r="S7" s="324" t="s">
        <v>77</v>
      </c>
      <c r="T7" s="146" t="s">
        <v>19</v>
      </c>
      <c r="U7" s="48" t="s">
        <v>79</v>
      </c>
      <c r="V7" s="148"/>
      <c r="W7" s="47"/>
    </row>
    <row r="8" spans="1:24" ht="30" customHeight="1" x14ac:dyDescent="0.15">
      <c r="A8" s="354"/>
      <c r="B8" s="38" t="s">
        <v>61</v>
      </c>
      <c r="C8" s="132"/>
      <c r="D8" s="38" t="s">
        <v>54</v>
      </c>
      <c r="E8" s="141" t="s">
        <v>19</v>
      </c>
      <c r="F8" s="38" t="s">
        <v>86</v>
      </c>
      <c r="G8" s="136"/>
      <c r="H8" s="38" t="s">
        <v>54</v>
      </c>
      <c r="I8" s="141" t="s">
        <v>19</v>
      </c>
      <c r="J8" s="38" t="s">
        <v>70</v>
      </c>
      <c r="K8" s="132"/>
      <c r="L8" s="39" t="s">
        <v>73</v>
      </c>
      <c r="M8" s="370"/>
      <c r="N8" s="371"/>
      <c r="O8" s="372"/>
      <c r="P8" s="193"/>
      <c r="Q8" s="356"/>
      <c r="R8" s="190"/>
      <c r="S8" s="209"/>
      <c r="T8" s="147" t="s">
        <v>19</v>
      </c>
      <c r="U8" s="38" t="s">
        <v>80</v>
      </c>
      <c r="V8" s="149"/>
      <c r="W8" s="39"/>
    </row>
    <row r="9" spans="1:24" ht="30" customHeight="1" x14ac:dyDescent="0.15">
      <c r="A9" s="354"/>
      <c r="B9" s="38" t="s">
        <v>62</v>
      </c>
      <c r="C9" s="131"/>
      <c r="D9" s="38" t="s">
        <v>54</v>
      </c>
      <c r="E9" s="141" t="s">
        <v>19</v>
      </c>
      <c r="F9" s="38" t="s">
        <v>66</v>
      </c>
      <c r="G9" s="137"/>
      <c r="H9" s="38" t="s">
        <v>54</v>
      </c>
      <c r="I9" s="144" t="s">
        <v>19</v>
      </c>
      <c r="J9" s="38" t="s">
        <v>72</v>
      </c>
      <c r="K9" s="132"/>
      <c r="L9" s="39" t="s">
        <v>73</v>
      </c>
      <c r="M9" s="367" t="s">
        <v>87</v>
      </c>
      <c r="N9" s="360" t="s">
        <v>88</v>
      </c>
      <c r="O9" s="361"/>
      <c r="P9" s="187"/>
      <c r="Q9" s="357" t="s">
        <v>77</v>
      </c>
      <c r="R9" s="190"/>
      <c r="S9" s="209"/>
      <c r="T9" s="145" t="s">
        <v>19</v>
      </c>
      <c r="U9" s="38" t="s">
        <v>81</v>
      </c>
      <c r="V9" s="149"/>
      <c r="W9" s="39"/>
    </row>
    <row r="10" spans="1:24" ht="30" customHeight="1" x14ac:dyDescent="0.15">
      <c r="A10" s="354"/>
      <c r="B10" s="38" t="s">
        <v>63</v>
      </c>
      <c r="C10" s="132"/>
      <c r="D10" s="45" t="s">
        <v>54</v>
      </c>
      <c r="E10" s="142" t="s">
        <v>19</v>
      </c>
      <c r="F10" s="38" t="s">
        <v>67</v>
      </c>
      <c r="G10" s="137"/>
      <c r="H10" s="38" t="s">
        <v>54</v>
      </c>
      <c r="I10" s="144" t="s">
        <v>19</v>
      </c>
      <c r="J10" s="38" t="s">
        <v>71</v>
      </c>
      <c r="K10" s="132"/>
      <c r="L10" s="39" t="s">
        <v>74</v>
      </c>
      <c r="M10" s="354"/>
      <c r="N10" s="362"/>
      <c r="O10" s="363"/>
      <c r="P10" s="193"/>
      <c r="Q10" s="356"/>
      <c r="R10" s="190"/>
      <c r="S10" s="209"/>
      <c r="T10" s="147" t="s">
        <v>19</v>
      </c>
      <c r="U10" s="38" t="s">
        <v>82</v>
      </c>
      <c r="V10" s="149"/>
      <c r="W10" s="39"/>
    </row>
    <row r="11" spans="1:24" ht="30" customHeight="1" x14ac:dyDescent="0.15">
      <c r="A11" s="354"/>
      <c r="B11" s="55" t="s">
        <v>97</v>
      </c>
      <c r="C11" s="134">
        <f>SUM(C7:C10)</f>
        <v>0</v>
      </c>
      <c r="D11" s="38" t="s">
        <v>98</v>
      </c>
      <c r="E11" s="142" t="s">
        <v>19</v>
      </c>
      <c r="F11" s="45" t="s">
        <v>63</v>
      </c>
      <c r="G11" s="138"/>
      <c r="H11" s="45"/>
      <c r="I11" s="145" t="s">
        <v>19</v>
      </c>
      <c r="J11" s="45" t="s">
        <v>63</v>
      </c>
      <c r="K11" s="138"/>
      <c r="L11" s="40"/>
      <c r="M11" s="354"/>
      <c r="N11" s="364" t="s">
        <v>89</v>
      </c>
      <c r="O11" s="365"/>
      <c r="P11" s="187"/>
      <c r="Q11" s="357" t="s">
        <v>77</v>
      </c>
      <c r="R11" s="190"/>
      <c r="S11" s="209"/>
      <c r="T11" s="52"/>
      <c r="U11" s="38"/>
      <c r="V11" s="149"/>
      <c r="W11" s="39"/>
    </row>
    <row r="12" spans="1:24" ht="30" customHeight="1" x14ac:dyDescent="0.15">
      <c r="A12" s="355"/>
      <c r="B12" s="54" t="s">
        <v>99</v>
      </c>
      <c r="C12" s="133"/>
      <c r="D12" s="43" t="s">
        <v>54</v>
      </c>
      <c r="E12" s="51"/>
      <c r="F12" s="50"/>
      <c r="G12" s="133"/>
      <c r="H12" s="43"/>
      <c r="I12" s="15"/>
      <c r="J12" s="43"/>
      <c r="K12" s="133"/>
      <c r="L12" s="5"/>
      <c r="M12" s="355"/>
      <c r="N12" s="366"/>
      <c r="O12" s="334"/>
      <c r="P12" s="349"/>
      <c r="Q12" s="223"/>
      <c r="R12" s="349"/>
      <c r="S12" s="325"/>
      <c r="T12" s="35"/>
      <c r="U12" s="43"/>
      <c r="V12" s="133"/>
      <c r="W12" s="5"/>
    </row>
    <row r="13" spans="1:24" x14ac:dyDescent="0.15">
      <c r="A13" s="3"/>
      <c r="B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24" x14ac:dyDescent="0.15">
      <c r="A14" s="19" t="s">
        <v>982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4" x14ac:dyDescent="0.15">
      <c r="A15" s="19"/>
      <c r="B15" s="235" t="s">
        <v>983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1:24" x14ac:dyDescent="0.15">
      <c r="A16" s="44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</row>
    <row r="17" spans="1:16" x14ac:dyDescent="0.15">
      <c r="A17" s="351"/>
      <c r="B17" s="351"/>
      <c r="C17" s="351"/>
      <c r="D17" s="351"/>
      <c r="E17" s="351"/>
      <c r="F17" s="351"/>
      <c r="G17" s="351"/>
      <c r="H17" s="44"/>
      <c r="I17" s="44"/>
      <c r="K17" s="358"/>
      <c r="L17" s="358"/>
      <c r="M17" s="42"/>
      <c r="N17" s="42"/>
      <c r="O17" s="42"/>
      <c r="P17" s="42"/>
    </row>
    <row r="18" spans="1:16" ht="13.5" customHeight="1" x14ac:dyDescent="0.15">
      <c r="A18" s="351"/>
      <c r="B18" s="351"/>
      <c r="C18" s="351"/>
      <c r="D18" s="351"/>
      <c r="E18" s="351"/>
      <c r="F18" s="351"/>
      <c r="G18" s="351"/>
    </row>
    <row r="19" spans="1:16" x14ac:dyDescent="0.15">
      <c r="A19" s="351"/>
      <c r="B19" s="351"/>
      <c r="C19" s="351"/>
      <c r="D19" s="351"/>
      <c r="E19" s="351"/>
      <c r="F19" s="351"/>
      <c r="G19" s="351"/>
    </row>
    <row r="20" spans="1:16" x14ac:dyDescent="0.15">
      <c r="A20" s="351"/>
      <c r="B20" s="351"/>
      <c r="C20" s="351"/>
      <c r="D20" s="351"/>
      <c r="E20" s="351"/>
      <c r="F20" s="351"/>
      <c r="G20" s="351"/>
    </row>
    <row r="21" spans="1:16" ht="13.5" customHeight="1" x14ac:dyDescent="0.15">
      <c r="A21" s="351"/>
      <c r="B21" s="351"/>
      <c r="C21" s="351"/>
      <c r="D21" s="351"/>
      <c r="E21" s="351"/>
      <c r="F21" s="351"/>
      <c r="G21" s="351"/>
    </row>
    <row r="22" spans="1:16" x14ac:dyDescent="0.15">
      <c r="A22" s="351"/>
      <c r="B22" s="351"/>
      <c r="C22" s="351"/>
      <c r="D22" s="351"/>
      <c r="E22" s="351"/>
      <c r="F22" s="351"/>
      <c r="G22" s="351"/>
    </row>
    <row r="23" spans="1:16" x14ac:dyDescent="0.15">
      <c r="A23" s="351"/>
      <c r="B23" s="351"/>
      <c r="C23" s="351"/>
      <c r="D23" s="351"/>
      <c r="E23" s="351"/>
      <c r="F23" s="351"/>
      <c r="G23" s="351"/>
    </row>
    <row r="24" spans="1:16" ht="13.5" customHeight="1" x14ac:dyDescent="0.15">
      <c r="A24" s="351"/>
      <c r="B24" s="351"/>
      <c r="C24" s="351"/>
      <c r="D24" s="351"/>
      <c r="E24" s="351"/>
      <c r="F24" s="351"/>
      <c r="G24" s="351"/>
    </row>
    <row r="25" spans="1:16" x14ac:dyDescent="0.15">
      <c r="A25" s="351"/>
      <c r="B25" s="351"/>
      <c r="C25" s="351"/>
      <c r="D25" s="351"/>
      <c r="E25" s="351"/>
      <c r="F25" s="351"/>
      <c r="G25" s="351"/>
    </row>
  </sheetData>
  <mergeCells count="39">
    <mergeCell ref="T3:W3"/>
    <mergeCell ref="R7:R12"/>
    <mergeCell ref="A4:J4"/>
    <mergeCell ref="K4:O4"/>
    <mergeCell ref="R4:S4"/>
    <mergeCell ref="T4:V4"/>
    <mergeCell ref="A3:J3"/>
    <mergeCell ref="K3:O3"/>
    <mergeCell ref="P3:Q3"/>
    <mergeCell ref="R3:S3"/>
    <mergeCell ref="P4:Q4"/>
    <mergeCell ref="A5:L5"/>
    <mergeCell ref="T5:W5"/>
    <mergeCell ref="M5:S5"/>
    <mergeCell ref="I6:L6"/>
    <mergeCell ref="T6:U6"/>
    <mergeCell ref="R6:S6"/>
    <mergeCell ref="M6:Q6"/>
    <mergeCell ref="S7:S12"/>
    <mergeCell ref="N9:O10"/>
    <mergeCell ref="N11:O12"/>
    <mergeCell ref="M9:M12"/>
    <mergeCell ref="M7:O8"/>
    <mergeCell ref="A20:C25"/>
    <mergeCell ref="D20:G22"/>
    <mergeCell ref="D23:G25"/>
    <mergeCell ref="A6:D6"/>
    <mergeCell ref="A7:A12"/>
    <mergeCell ref="B15:W16"/>
    <mergeCell ref="P11:P12"/>
    <mergeCell ref="P9:P10"/>
    <mergeCell ref="P7:P8"/>
    <mergeCell ref="Q7:Q8"/>
    <mergeCell ref="Q9:Q10"/>
    <mergeCell ref="Q11:Q12"/>
    <mergeCell ref="A17:G19"/>
    <mergeCell ref="K17:L17"/>
    <mergeCell ref="V6:W6"/>
    <mergeCell ref="E6:H6"/>
  </mergeCells>
  <phoneticPr fontId="1"/>
  <dataValidations count="1">
    <dataValidation type="list" allowBlank="1" showInputMessage="1" showErrorMessage="1" sqref="E7:E11 I7:I11 T7:T10">
      <formula1>"□,■"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36"/>
  <sheetViews>
    <sheetView view="pageBreakPreview" topLeftCell="A19" zoomScale="85" zoomScaleNormal="85" zoomScaleSheetLayoutView="85" workbookViewId="0">
      <selection activeCell="AN26" sqref="AN26"/>
    </sheetView>
  </sheetViews>
  <sheetFormatPr defaultRowHeight="13.5" x14ac:dyDescent="0.15"/>
  <cols>
    <col min="1" max="1" width="7.125" style="1" customWidth="1"/>
    <col min="2" max="3" width="4.875" style="1" customWidth="1"/>
    <col min="4" max="4" width="2.625" style="1" customWidth="1"/>
    <col min="5" max="5" width="3.625" style="1" customWidth="1"/>
    <col min="6" max="6" width="2.625" style="1" customWidth="1"/>
    <col min="7" max="7" width="3.625" style="1" customWidth="1"/>
    <col min="8" max="8" width="2.625" style="1" customWidth="1"/>
    <col min="9" max="10" width="4.87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2.625" style="1" customWidth="1"/>
    <col min="18" max="19" width="3.625" style="1" customWidth="1"/>
    <col min="20" max="20" width="4.125" style="1" customWidth="1"/>
    <col min="21" max="21" width="3.625" style="1" customWidth="1"/>
    <col min="22" max="22" width="4.125" style="1" customWidth="1"/>
    <col min="23" max="23" width="12.625" style="1" customWidth="1"/>
    <col min="24" max="24" width="3.625" style="1" customWidth="1"/>
    <col min="25" max="25" width="9" style="1"/>
    <col min="26" max="26" width="8.125" style="1" customWidth="1"/>
    <col min="27" max="27" width="4.625" style="1" customWidth="1"/>
    <col min="28" max="28" width="3.625" style="1" customWidth="1"/>
    <col min="29" max="29" width="2.625" style="1" customWidth="1"/>
    <col min="30" max="30" width="3.625" style="1" customWidth="1"/>
    <col min="31" max="31" width="2.625" style="1" customWidth="1"/>
    <col min="32" max="32" width="3.625" style="1" customWidth="1"/>
    <col min="33" max="33" width="2.625" style="1" customWidth="1"/>
    <col min="34" max="34" width="3.625" style="1" customWidth="1"/>
    <col min="35" max="35" width="2.625" style="1" customWidth="1"/>
    <col min="36" max="36" width="11" style="1" customWidth="1"/>
    <col min="37" max="16384" width="9" style="1"/>
  </cols>
  <sheetData>
    <row r="1" spans="1:35" ht="13.5" customHeight="1" x14ac:dyDescent="0.15">
      <c r="B1" s="232" t="s">
        <v>35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9"/>
      <c r="W1" s="9"/>
      <c r="AA1" s="210" t="s">
        <v>53</v>
      </c>
      <c r="AB1" s="211"/>
      <c r="AC1" s="211"/>
      <c r="AD1" s="236"/>
      <c r="AE1" s="210"/>
      <c r="AF1" s="211"/>
      <c r="AG1" s="129" t="s">
        <v>986</v>
      </c>
      <c r="AH1" s="211"/>
      <c r="AI1" s="236"/>
    </row>
    <row r="2" spans="1:35" ht="13.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9"/>
      <c r="W2" s="9"/>
      <c r="AA2" s="233"/>
      <c r="AB2" s="233"/>
      <c r="AC2" s="233"/>
      <c r="AD2" s="162"/>
      <c r="AE2" s="234"/>
      <c r="AF2" s="234"/>
      <c r="AG2" s="234"/>
      <c r="AH2" s="234"/>
      <c r="AI2" s="234"/>
    </row>
    <row r="3" spans="1:35" ht="13.5" customHeight="1" x14ac:dyDescent="0.15">
      <c r="B3" s="235" t="s">
        <v>41</v>
      </c>
      <c r="C3" s="235"/>
      <c r="D3" s="235"/>
      <c r="E3" s="235"/>
      <c r="F3" s="19" t="s">
        <v>42</v>
      </c>
      <c r="H3" s="19"/>
      <c r="I3" s="19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Z3" s="42" t="s">
        <v>987</v>
      </c>
      <c r="AA3" s="415" t="s">
        <v>997</v>
      </c>
      <c r="AB3" s="415"/>
      <c r="AC3" s="416" t="s">
        <v>998</v>
      </c>
      <c r="AD3" s="416"/>
      <c r="AE3" s="19" t="s">
        <v>24</v>
      </c>
      <c r="AF3" s="417" t="s">
        <v>998</v>
      </c>
      <c r="AG3" s="130" t="s">
        <v>25</v>
      </c>
      <c r="AH3" s="417" t="s">
        <v>998</v>
      </c>
      <c r="AI3" s="418" t="s">
        <v>26</v>
      </c>
    </row>
    <row r="4" spans="1:35" ht="13.5" customHeight="1" x14ac:dyDescent="0.15">
      <c r="B4" s="235"/>
      <c r="C4" s="235"/>
      <c r="D4" s="235"/>
      <c r="E4" s="235"/>
      <c r="F4" s="19" t="s">
        <v>43</v>
      </c>
      <c r="H4" s="19"/>
      <c r="I4" s="19"/>
      <c r="J4" s="1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35" x14ac:dyDescent="0.15">
      <c r="B5" s="15" t="s">
        <v>39</v>
      </c>
      <c r="C5" s="15"/>
      <c r="D5" s="15"/>
      <c r="E5" s="15"/>
      <c r="AI5" s="165"/>
    </row>
    <row r="6" spans="1:35" ht="13.5" customHeight="1" x14ac:dyDescent="0.15">
      <c r="B6" s="227" t="s">
        <v>36</v>
      </c>
      <c r="C6" s="228"/>
      <c r="D6" s="229" t="s">
        <v>0</v>
      </c>
      <c r="E6" s="230"/>
      <c r="F6" s="230"/>
      <c r="G6" s="230"/>
      <c r="H6" s="230"/>
      <c r="I6" s="169" t="s">
        <v>1</v>
      </c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  <c r="U6" s="169" t="s">
        <v>104</v>
      </c>
      <c r="V6" s="170"/>
      <c r="W6" s="170"/>
      <c r="X6" s="171"/>
      <c r="Y6" s="157" t="s">
        <v>51</v>
      </c>
      <c r="Z6" s="169" t="s">
        <v>96</v>
      </c>
      <c r="AA6" s="170"/>
      <c r="AB6" s="170"/>
      <c r="AC6" s="170"/>
      <c r="AD6" s="170"/>
      <c r="AE6" s="171"/>
      <c r="AF6" s="217" t="s">
        <v>11</v>
      </c>
      <c r="AG6" s="169"/>
      <c r="AH6" s="169"/>
      <c r="AI6" s="231"/>
    </row>
    <row r="7" spans="1:35" ht="13.5" customHeight="1" x14ac:dyDescent="0.15">
      <c r="B7" s="11"/>
      <c r="C7" s="10"/>
      <c r="D7" s="237" t="s">
        <v>993</v>
      </c>
      <c r="E7" s="238"/>
      <c r="F7" s="238"/>
      <c r="G7" s="238"/>
      <c r="H7" s="238"/>
      <c r="I7" s="392" t="s">
        <v>994</v>
      </c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4"/>
      <c r="U7" s="172" t="s">
        <v>105</v>
      </c>
      <c r="V7" s="173"/>
      <c r="W7" s="401" t="s">
        <v>996</v>
      </c>
      <c r="X7" s="402"/>
      <c r="Y7" s="403">
        <v>60</v>
      </c>
      <c r="Z7" s="406" t="s">
        <v>1002</v>
      </c>
      <c r="AA7" s="407"/>
      <c r="AB7" s="407"/>
      <c r="AC7" s="407"/>
      <c r="AD7" s="407"/>
      <c r="AE7" s="408"/>
      <c r="AF7" s="244"/>
      <c r="AG7" s="210"/>
      <c r="AH7" s="210"/>
      <c r="AI7" s="245"/>
    </row>
    <row r="8" spans="1:35" x14ac:dyDescent="0.15">
      <c r="B8" s="14"/>
      <c r="C8" s="16"/>
      <c r="D8" s="237"/>
      <c r="E8" s="238"/>
      <c r="F8" s="238"/>
      <c r="G8" s="238"/>
      <c r="H8" s="238"/>
      <c r="I8" s="395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7"/>
      <c r="U8" s="395" t="s">
        <v>995</v>
      </c>
      <c r="V8" s="396"/>
      <c r="W8" s="396"/>
      <c r="X8" s="397"/>
      <c r="Y8" s="404"/>
      <c r="Z8" s="409"/>
      <c r="AA8" s="410"/>
      <c r="AB8" s="410"/>
      <c r="AC8" s="410"/>
      <c r="AD8" s="410"/>
      <c r="AE8" s="411"/>
      <c r="AF8" s="244"/>
      <c r="AG8" s="210"/>
      <c r="AH8" s="210"/>
      <c r="AI8" s="245"/>
    </row>
    <row r="9" spans="1:35" x14ac:dyDescent="0.15">
      <c r="A9" s="209"/>
      <c r="B9" s="391" t="s">
        <v>975</v>
      </c>
      <c r="C9" s="17" t="s">
        <v>38</v>
      </c>
      <c r="D9" s="237"/>
      <c r="E9" s="238"/>
      <c r="F9" s="238"/>
      <c r="G9" s="238"/>
      <c r="H9" s="238"/>
      <c r="I9" s="398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400"/>
      <c r="U9" s="398"/>
      <c r="V9" s="399"/>
      <c r="W9" s="399"/>
      <c r="X9" s="400"/>
      <c r="Y9" s="405"/>
      <c r="Z9" s="412"/>
      <c r="AA9" s="413"/>
      <c r="AB9" s="413"/>
      <c r="AC9" s="413"/>
      <c r="AD9" s="413"/>
      <c r="AE9" s="414"/>
      <c r="AF9" s="244"/>
      <c r="AG9" s="210"/>
      <c r="AH9" s="210"/>
      <c r="AI9" s="245"/>
    </row>
    <row r="10" spans="1:35" ht="13.5" customHeight="1" x14ac:dyDescent="0.15">
      <c r="A10" s="209"/>
      <c r="B10" s="11"/>
      <c r="C10" s="10"/>
      <c r="D10" s="237" t="s">
        <v>10</v>
      </c>
      <c r="E10" s="238"/>
      <c r="F10" s="238"/>
      <c r="G10" s="238"/>
      <c r="H10" s="238"/>
      <c r="I10" s="181" t="s">
        <v>1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181" t="s">
        <v>52</v>
      </c>
      <c r="V10" s="182"/>
      <c r="W10" s="182"/>
      <c r="X10" s="183"/>
      <c r="Y10" s="34" t="s">
        <v>51</v>
      </c>
      <c r="Z10" s="181" t="s">
        <v>96</v>
      </c>
      <c r="AA10" s="182"/>
      <c r="AB10" s="182"/>
      <c r="AC10" s="182"/>
      <c r="AD10" s="182"/>
      <c r="AE10" s="183"/>
      <c r="AF10" s="246" t="s">
        <v>11</v>
      </c>
      <c r="AG10" s="181"/>
      <c r="AH10" s="181"/>
      <c r="AI10" s="247"/>
    </row>
    <row r="11" spans="1:35" ht="13.5" customHeight="1" x14ac:dyDescent="0.15">
      <c r="A11" s="209"/>
      <c r="B11" s="150" t="s">
        <v>19</v>
      </c>
      <c r="C11" s="17" t="s">
        <v>37</v>
      </c>
      <c r="D11" s="237" t="s">
        <v>31</v>
      </c>
      <c r="E11" s="238"/>
      <c r="F11" s="238"/>
      <c r="G11" s="238"/>
      <c r="H11" s="238"/>
      <c r="I11" s="392" t="s">
        <v>1001</v>
      </c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4"/>
      <c r="U11" s="392" t="s">
        <v>105</v>
      </c>
      <c r="V11" s="393"/>
      <c r="W11" s="401" t="s">
        <v>1000</v>
      </c>
      <c r="X11" s="402"/>
      <c r="Y11" s="403">
        <v>45</v>
      </c>
      <c r="Z11" s="406" t="s">
        <v>1003</v>
      </c>
      <c r="AA11" s="407"/>
      <c r="AB11" s="407"/>
      <c r="AC11" s="407"/>
      <c r="AD11" s="407"/>
      <c r="AE11" s="408"/>
      <c r="AF11" s="244"/>
      <c r="AG11" s="210"/>
      <c r="AH11" s="210"/>
      <c r="AI11" s="245"/>
    </row>
    <row r="12" spans="1:35" x14ac:dyDescent="0.15">
      <c r="B12" s="11"/>
      <c r="C12" s="10"/>
      <c r="D12" s="237"/>
      <c r="E12" s="238"/>
      <c r="F12" s="238"/>
      <c r="G12" s="238"/>
      <c r="H12" s="238"/>
      <c r="I12" s="395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7"/>
      <c r="U12" s="395" t="s">
        <v>999</v>
      </c>
      <c r="V12" s="396"/>
      <c r="W12" s="396"/>
      <c r="X12" s="397"/>
      <c r="Y12" s="404"/>
      <c r="Z12" s="409"/>
      <c r="AA12" s="410"/>
      <c r="AB12" s="410"/>
      <c r="AC12" s="410"/>
      <c r="AD12" s="410"/>
      <c r="AE12" s="411"/>
      <c r="AF12" s="244"/>
      <c r="AG12" s="210"/>
      <c r="AH12" s="210"/>
      <c r="AI12" s="245"/>
    </row>
    <row r="13" spans="1:35" x14ac:dyDescent="0.15">
      <c r="B13" s="12"/>
      <c r="C13" s="13"/>
      <c r="D13" s="248"/>
      <c r="E13" s="249"/>
      <c r="F13" s="249"/>
      <c r="G13" s="249"/>
      <c r="H13" s="249"/>
      <c r="I13" s="419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1"/>
      <c r="U13" s="419"/>
      <c r="V13" s="420"/>
      <c r="W13" s="420"/>
      <c r="X13" s="421"/>
      <c r="Y13" s="422"/>
      <c r="Z13" s="423"/>
      <c r="AA13" s="424"/>
      <c r="AB13" s="424"/>
      <c r="AC13" s="424"/>
      <c r="AD13" s="424"/>
      <c r="AE13" s="425"/>
      <c r="AF13" s="251"/>
      <c r="AG13" s="213"/>
      <c r="AH13" s="213"/>
      <c r="AI13" s="252"/>
    </row>
    <row r="14" spans="1:35" x14ac:dyDescent="0.15">
      <c r="B14" s="161"/>
      <c r="C14" s="161"/>
      <c r="D14" s="161"/>
      <c r="E14" s="161"/>
      <c r="F14" s="161"/>
      <c r="G14" s="161"/>
      <c r="H14" s="16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63"/>
      <c r="W14" s="163"/>
      <c r="X14" s="163"/>
      <c r="Y14" s="163"/>
      <c r="Z14" s="158"/>
      <c r="AA14" s="158"/>
      <c r="AB14" s="158"/>
      <c r="AC14" s="158"/>
      <c r="AD14" s="158"/>
      <c r="AE14" s="158"/>
      <c r="AF14" s="158"/>
      <c r="AG14" s="158"/>
      <c r="AH14" s="158"/>
      <c r="AI14" s="163"/>
    </row>
    <row r="15" spans="1:35" x14ac:dyDescent="0.15">
      <c r="B15" s="1" t="s">
        <v>40</v>
      </c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x14ac:dyDescent="0.15">
      <c r="B16" s="216" t="s">
        <v>13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69"/>
      <c r="T16" s="217"/>
      <c r="U16" s="218" t="s">
        <v>16</v>
      </c>
      <c r="V16" s="218"/>
      <c r="W16" s="219"/>
      <c r="X16" s="327" t="s">
        <v>17</v>
      </c>
      <c r="Y16" s="218"/>
      <c r="Z16" s="219"/>
      <c r="AA16" s="328" t="s">
        <v>32</v>
      </c>
      <c r="AB16" s="328"/>
      <c r="AC16" s="328"/>
      <c r="AD16" s="328"/>
      <c r="AE16" s="328"/>
      <c r="AF16" s="328"/>
      <c r="AG16" s="328"/>
      <c r="AH16" s="328"/>
      <c r="AI16" s="329"/>
    </row>
    <row r="17" spans="2:36" x14ac:dyDescent="0.15">
      <c r="B17" s="253" t="s">
        <v>14</v>
      </c>
      <c r="C17" s="254"/>
      <c r="D17" s="254"/>
      <c r="E17" s="254"/>
      <c r="F17" s="254"/>
      <c r="G17" s="254"/>
      <c r="H17" s="254"/>
      <c r="I17" s="254" t="s">
        <v>15</v>
      </c>
      <c r="J17" s="254"/>
      <c r="K17" s="254"/>
      <c r="L17" s="254"/>
      <c r="M17" s="254"/>
      <c r="N17" s="254"/>
      <c r="O17" s="254"/>
      <c r="P17" s="254" t="s">
        <v>18</v>
      </c>
      <c r="Q17" s="254"/>
      <c r="R17" s="254"/>
      <c r="S17" s="255"/>
      <c r="T17" s="254"/>
      <c r="U17" s="202"/>
      <c r="V17" s="202"/>
      <c r="W17" s="220"/>
      <c r="X17" s="201"/>
      <c r="Y17" s="202"/>
      <c r="Z17" s="220"/>
      <c r="AA17" s="202"/>
      <c r="AB17" s="202"/>
      <c r="AC17" s="202"/>
      <c r="AD17" s="202"/>
      <c r="AE17" s="202"/>
      <c r="AF17" s="202"/>
      <c r="AG17" s="202"/>
      <c r="AH17" s="202"/>
      <c r="AI17" s="203"/>
    </row>
    <row r="18" spans="2:36" x14ac:dyDescent="0.15">
      <c r="B18" s="426" t="s">
        <v>997</v>
      </c>
      <c r="C18" s="427" t="s">
        <v>998</v>
      </c>
      <c r="D18" s="256" t="s">
        <v>24</v>
      </c>
      <c r="E18" s="429" t="s">
        <v>998</v>
      </c>
      <c r="F18" s="256" t="s">
        <v>25</v>
      </c>
      <c r="G18" s="429" t="s">
        <v>998</v>
      </c>
      <c r="H18" s="260" t="s">
        <v>26</v>
      </c>
      <c r="I18" s="431" t="s">
        <v>997</v>
      </c>
      <c r="J18" s="427" t="s">
        <v>998</v>
      </c>
      <c r="K18" s="256" t="s">
        <v>24</v>
      </c>
      <c r="L18" s="429" t="s">
        <v>998</v>
      </c>
      <c r="M18" s="256" t="s">
        <v>25</v>
      </c>
      <c r="N18" s="429" t="s">
        <v>998</v>
      </c>
      <c r="O18" s="260" t="s">
        <v>26</v>
      </c>
      <c r="P18" s="433" t="s">
        <v>1004</v>
      </c>
      <c r="Q18" s="427"/>
      <c r="R18" s="256" t="s">
        <v>24</v>
      </c>
      <c r="S18" s="427" t="s">
        <v>1004</v>
      </c>
      <c r="T18" s="260" t="s">
        <v>27</v>
      </c>
      <c r="U18" s="434" t="s">
        <v>975</v>
      </c>
      <c r="V18" s="435" t="s">
        <v>21</v>
      </c>
      <c r="W18" s="436"/>
      <c r="X18" s="437" t="s">
        <v>975</v>
      </c>
      <c r="Y18" s="332" t="s">
        <v>22</v>
      </c>
      <c r="Z18" s="333"/>
      <c r="AA18" s="160" t="s">
        <v>28</v>
      </c>
      <c r="AB18" s="439">
        <v>12</v>
      </c>
      <c r="AC18" s="19" t="s">
        <v>101</v>
      </c>
      <c r="AD18" s="439">
        <v>31</v>
      </c>
      <c r="AE18" s="3" t="s">
        <v>84</v>
      </c>
      <c r="AF18" s="438" t="s">
        <v>975</v>
      </c>
      <c r="AG18" s="256" t="s">
        <v>29</v>
      </c>
      <c r="AH18" s="256"/>
      <c r="AI18" s="324"/>
      <c r="AJ18" s="56"/>
    </row>
    <row r="19" spans="2:36" x14ac:dyDescent="0.15">
      <c r="B19" s="428"/>
      <c r="C19" s="424"/>
      <c r="D19" s="257"/>
      <c r="E19" s="430"/>
      <c r="F19" s="257"/>
      <c r="G19" s="430"/>
      <c r="H19" s="223"/>
      <c r="I19" s="432"/>
      <c r="J19" s="424"/>
      <c r="K19" s="257"/>
      <c r="L19" s="430"/>
      <c r="M19" s="257"/>
      <c r="N19" s="430"/>
      <c r="O19" s="223"/>
      <c r="P19" s="423"/>
      <c r="Q19" s="424"/>
      <c r="R19" s="257"/>
      <c r="S19" s="424"/>
      <c r="T19" s="223"/>
      <c r="U19" s="152" t="s">
        <v>19</v>
      </c>
      <c r="V19" s="334" t="s">
        <v>20</v>
      </c>
      <c r="W19" s="335"/>
      <c r="X19" s="154" t="s">
        <v>19</v>
      </c>
      <c r="Y19" s="336" t="s">
        <v>23</v>
      </c>
      <c r="Z19" s="337"/>
      <c r="AA19" s="196" t="s">
        <v>103</v>
      </c>
      <c r="AB19" s="197"/>
      <c r="AC19" s="197"/>
      <c r="AD19" s="197"/>
      <c r="AE19" s="197"/>
      <c r="AF19" s="152" t="s">
        <v>19</v>
      </c>
      <c r="AG19" s="257" t="s">
        <v>30</v>
      </c>
      <c r="AH19" s="257"/>
      <c r="AI19" s="325"/>
      <c r="AJ19" s="56"/>
    </row>
    <row r="20" spans="2:36" x14ac:dyDescent="0.15">
      <c r="B20" s="216" t="s">
        <v>4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169"/>
      <c r="V20" s="216" t="s">
        <v>2</v>
      </c>
      <c r="W20" s="217"/>
      <c r="X20" s="217"/>
      <c r="Y20" s="217"/>
      <c r="Z20" s="217"/>
      <c r="AA20" s="217"/>
      <c r="AB20" s="217"/>
      <c r="AC20" s="217"/>
      <c r="AD20" s="169"/>
      <c r="AE20" s="231"/>
      <c r="AF20" s="171" t="s">
        <v>12</v>
      </c>
      <c r="AG20" s="170"/>
      <c r="AH20" s="170"/>
      <c r="AI20" s="231"/>
      <c r="AJ20" s="57"/>
    </row>
    <row r="21" spans="2:36" ht="13.5" customHeight="1" x14ac:dyDescent="0.15">
      <c r="B21" s="341" t="s">
        <v>5</v>
      </c>
      <c r="C21" s="246"/>
      <c r="D21" s="246"/>
      <c r="E21" s="246"/>
      <c r="F21" s="246"/>
      <c r="G21" s="246"/>
      <c r="H21" s="198" t="s">
        <v>8</v>
      </c>
      <c r="I21" s="199"/>
      <c r="J21" s="347"/>
      <c r="K21" s="246" t="s">
        <v>9</v>
      </c>
      <c r="L21" s="246"/>
      <c r="M21" s="342" t="s">
        <v>33</v>
      </c>
      <c r="N21" s="343"/>
      <c r="O21" s="344"/>
      <c r="P21" s="343" t="s">
        <v>44</v>
      </c>
      <c r="Q21" s="344"/>
      <c r="R21" s="346" t="s">
        <v>34</v>
      </c>
      <c r="S21" s="346"/>
      <c r="T21" s="246"/>
      <c r="U21" s="247"/>
      <c r="V21" s="341" t="s">
        <v>1</v>
      </c>
      <c r="W21" s="246"/>
      <c r="X21" s="246" t="s">
        <v>52</v>
      </c>
      <c r="Y21" s="246"/>
      <c r="Z21" s="246" t="s">
        <v>3</v>
      </c>
      <c r="AA21" s="246"/>
      <c r="AB21" s="198" t="s">
        <v>11</v>
      </c>
      <c r="AC21" s="199"/>
      <c r="AD21" s="199"/>
      <c r="AE21" s="200"/>
      <c r="AF21" s="183"/>
      <c r="AG21" s="182"/>
      <c r="AH21" s="182"/>
      <c r="AI21" s="247"/>
      <c r="AJ21" s="57"/>
    </row>
    <row r="22" spans="2:36" x14ac:dyDescent="0.15">
      <c r="B22" s="253" t="s">
        <v>6</v>
      </c>
      <c r="C22" s="254"/>
      <c r="D22" s="254"/>
      <c r="E22" s="254" t="s">
        <v>7</v>
      </c>
      <c r="F22" s="254"/>
      <c r="G22" s="254"/>
      <c r="H22" s="201"/>
      <c r="I22" s="202"/>
      <c r="J22" s="220"/>
      <c r="K22" s="254"/>
      <c r="L22" s="254"/>
      <c r="M22" s="345"/>
      <c r="N22" s="305"/>
      <c r="O22" s="306"/>
      <c r="P22" s="305"/>
      <c r="Q22" s="306"/>
      <c r="R22" s="254"/>
      <c r="S22" s="254"/>
      <c r="T22" s="254"/>
      <c r="U22" s="340"/>
      <c r="V22" s="253"/>
      <c r="W22" s="254"/>
      <c r="X22" s="254"/>
      <c r="Y22" s="254"/>
      <c r="Z22" s="254"/>
      <c r="AA22" s="254"/>
      <c r="AB22" s="201"/>
      <c r="AC22" s="202"/>
      <c r="AD22" s="202"/>
      <c r="AE22" s="203"/>
      <c r="AF22" s="338"/>
      <c r="AG22" s="339"/>
      <c r="AH22" s="339"/>
      <c r="AI22" s="340"/>
    </row>
    <row r="23" spans="2:36" ht="29.1" customHeight="1" x14ac:dyDescent="0.15">
      <c r="B23" s="440" t="s">
        <v>113</v>
      </c>
      <c r="C23" s="441"/>
      <c r="D23" s="441"/>
      <c r="E23" s="441" t="s">
        <v>115</v>
      </c>
      <c r="F23" s="441"/>
      <c r="G23" s="441"/>
      <c r="H23" s="442" t="s">
        <v>1005</v>
      </c>
      <c r="I23" s="443"/>
      <c r="J23" s="444"/>
      <c r="K23" s="445" t="s">
        <v>60</v>
      </c>
      <c r="L23" s="445"/>
      <c r="M23" s="454">
        <v>1000</v>
      </c>
      <c r="N23" s="455"/>
      <c r="O23" s="456"/>
      <c r="P23" s="443" t="s">
        <v>60</v>
      </c>
      <c r="Q23" s="444"/>
      <c r="R23" s="284"/>
      <c r="S23" s="284"/>
      <c r="T23" s="284"/>
      <c r="U23" s="285"/>
      <c r="V23" s="286"/>
      <c r="W23" s="287"/>
      <c r="X23" s="287"/>
      <c r="Y23" s="287"/>
      <c r="Z23" s="287"/>
      <c r="AA23" s="287"/>
      <c r="AB23" s="204"/>
      <c r="AC23" s="205"/>
      <c r="AD23" s="205"/>
      <c r="AE23" s="206"/>
      <c r="AF23" s="272"/>
      <c r="AG23" s="273"/>
      <c r="AH23" s="273"/>
      <c r="AI23" s="274"/>
    </row>
    <row r="24" spans="2:36" ht="29.1" customHeight="1" x14ac:dyDescent="0.15">
      <c r="B24" s="446" t="s">
        <v>159</v>
      </c>
      <c r="C24" s="447"/>
      <c r="D24" s="447"/>
      <c r="E24" s="447" t="s">
        <v>1011</v>
      </c>
      <c r="F24" s="447"/>
      <c r="G24" s="447"/>
      <c r="H24" s="448" t="s">
        <v>1005</v>
      </c>
      <c r="I24" s="449"/>
      <c r="J24" s="450"/>
      <c r="K24" s="451" t="s">
        <v>60</v>
      </c>
      <c r="L24" s="451"/>
      <c r="M24" s="457" t="s">
        <v>1012</v>
      </c>
      <c r="N24" s="458"/>
      <c r="O24" s="459"/>
      <c r="P24" s="448" t="s">
        <v>60</v>
      </c>
      <c r="Q24" s="450"/>
      <c r="R24" s="278"/>
      <c r="S24" s="278"/>
      <c r="T24" s="278"/>
      <c r="U24" s="279"/>
      <c r="V24" s="472" t="s">
        <v>1008</v>
      </c>
      <c r="W24" s="473"/>
      <c r="X24" s="473" t="s">
        <v>1009</v>
      </c>
      <c r="Y24" s="473"/>
      <c r="Z24" s="473" t="s">
        <v>1010</v>
      </c>
      <c r="AA24" s="473"/>
      <c r="AB24" s="207"/>
      <c r="AC24" s="208"/>
      <c r="AD24" s="208"/>
      <c r="AE24" s="209"/>
      <c r="AF24" s="463" t="s">
        <v>1013</v>
      </c>
      <c r="AG24" s="464"/>
      <c r="AH24" s="464"/>
      <c r="AI24" s="465"/>
    </row>
    <row r="25" spans="2:36" ht="29.1" customHeight="1" x14ac:dyDescent="0.15">
      <c r="B25" s="446" t="s">
        <v>150</v>
      </c>
      <c r="C25" s="447"/>
      <c r="D25" s="447"/>
      <c r="E25" s="447"/>
      <c r="F25" s="447"/>
      <c r="G25" s="447"/>
      <c r="H25" s="448" t="s">
        <v>1005</v>
      </c>
      <c r="I25" s="449"/>
      <c r="J25" s="450"/>
      <c r="K25" s="451" t="s">
        <v>61</v>
      </c>
      <c r="L25" s="451"/>
      <c r="M25" s="457" t="s">
        <v>1006</v>
      </c>
      <c r="N25" s="458"/>
      <c r="O25" s="459"/>
      <c r="P25" s="448" t="s">
        <v>61</v>
      </c>
      <c r="Q25" s="450"/>
      <c r="R25" s="278"/>
      <c r="S25" s="278"/>
      <c r="T25" s="278"/>
      <c r="U25" s="279"/>
      <c r="V25" s="280"/>
      <c r="W25" s="281"/>
      <c r="X25" s="281"/>
      <c r="Y25" s="281"/>
      <c r="Z25" s="281"/>
      <c r="AA25" s="281"/>
      <c r="AB25" s="213"/>
      <c r="AC25" s="214"/>
      <c r="AD25" s="214"/>
      <c r="AE25" s="215"/>
      <c r="AF25" s="463" t="s">
        <v>1007</v>
      </c>
      <c r="AG25" s="464"/>
      <c r="AH25" s="464"/>
      <c r="AI25" s="465"/>
    </row>
    <row r="26" spans="2:36" ht="29.1" customHeight="1" x14ac:dyDescent="0.15">
      <c r="B26" s="275"/>
      <c r="C26" s="276"/>
      <c r="D26" s="276"/>
      <c r="E26" s="276"/>
      <c r="F26" s="276"/>
      <c r="G26" s="276"/>
      <c r="H26" s="291"/>
      <c r="I26" s="294"/>
      <c r="J26" s="292"/>
      <c r="K26" s="277"/>
      <c r="L26" s="277"/>
      <c r="M26" s="460"/>
      <c r="N26" s="461"/>
      <c r="O26" s="462"/>
      <c r="P26" s="291"/>
      <c r="Q26" s="292"/>
      <c r="R26" s="278"/>
      <c r="S26" s="278"/>
      <c r="T26" s="278"/>
      <c r="U26" s="279"/>
      <c r="V26" s="288"/>
      <c r="W26" s="281"/>
      <c r="X26" s="281"/>
      <c r="Y26" s="281"/>
      <c r="Z26" s="281"/>
      <c r="AA26" s="281"/>
      <c r="AB26" s="210"/>
      <c r="AC26" s="211"/>
      <c r="AD26" s="211"/>
      <c r="AE26" s="212"/>
      <c r="AF26" s="288"/>
      <c r="AG26" s="289"/>
      <c r="AH26" s="289"/>
      <c r="AI26" s="290"/>
    </row>
    <row r="27" spans="2:36" ht="29.1" customHeight="1" x14ac:dyDescent="0.15">
      <c r="B27" s="275"/>
      <c r="C27" s="276"/>
      <c r="D27" s="276"/>
      <c r="E27" s="276"/>
      <c r="F27" s="276"/>
      <c r="G27" s="276"/>
      <c r="H27" s="291"/>
      <c r="I27" s="294"/>
      <c r="J27" s="292"/>
      <c r="K27" s="277"/>
      <c r="L27" s="277"/>
      <c r="M27" s="460"/>
      <c r="N27" s="461"/>
      <c r="O27" s="462"/>
      <c r="P27" s="291"/>
      <c r="Q27" s="292"/>
      <c r="R27" s="278"/>
      <c r="S27" s="278"/>
      <c r="T27" s="278"/>
      <c r="U27" s="279"/>
      <c r="V27" s="288"/>
      <c r="W27" s="281"/>
      <c r="X27" s="281"/>
      <c r="Y27" s="281"/>
      <c r="Z27" s="281"/>
      <c r="AA27" s="281"/>
      <c r="AB27" s="207"/>
      <c r="AC27" s="208"/>
      <c r="AD27" s="208"/>
      <c r="AE27" s="209"/>
      <c r="AF27" s="288"/>
      <c r="AG27" s="289"/>
      <c r="AH27" s="289"/>
      <c r="AI27" s="290"/>
    </row>
    <row r="28" spans="2:36" ht="29.1" customHeight="1" x14ac:dyDescent="0.15">
      <c r="B28" s="275"/>
      <c r="C28" s="276"/>
      <c r="D28" s="276"/>
      <c r="E28" s="276"/>
      <c r="F28" s="276"/>
      <c r="G28" s="276"/>
      <c r="H28" s="291"/>
      <c r="I28" s="294"/>
      <c r="J28" s="292"/>
      <c r="K28" s="277"/>
      <c r="L28" s="277"/>
      <c r="M28" s="460"/>
      <c r="N28" s="461"/>
      <c r="O28" s="462"/>
      <c r="P28" s="291"/>
      <c r="Q28" s="292"/>
      <c r="R28" s="278"/>
      <c r="S28" s="278"/>
      <c r="T28" s="278"/>
      <c r="U28" s="279"/>
      <c r="V28" s="288"/>
      <c r="W28" s="281"/>
      <c r="X28" s="281"/>
      <c r="Y28" s="281"/>
      <c r="Z28" s="281"/>
      <c r="AA28" s="281"/>
      <c r="AB28" s="213"/>
      <c r="AC28" s="214"/>
      <c r="AD28" s="214"/>
      <c r="AE28" s="215"/>
      <c r="AF28" s="288"/>
      <c r="AG28" s="289"/>
      <c r="AH28" s="289"/>
      <c r="AI28" s="290"/>
    </row>
    <row r="29" spans="2:36" ht="29.1" customHeight="1" x14ac:dyDescent="0.15">
      <c r="B29" s="275"/>
      <c r="C29" s="276"/>
      <c r="D29" s="276"/>
      <c r="E29" s="276"/>
      <c r="F29" s="276"/>
      <c r="G29" s="276"/>
      <c r="H29" s="291"/>
      <c r="I29" s="294"/>
      <c r="J29" s="292"/>
      <c r="K29" s="277"/>
      <c r="L29" s="277"/>
      <c r="M29" s="460"/>
      <c r="N29" s="461"/>
      <c r="O29" s="462"/>
      <c r="P29" s="291"/>
      <c r="Q29" s="292"/>
      <c r="R29" s="278"/>
      <c r="S29" s="278"/>
      <c r="T29" s="278"/>
      <c r="U29" s="279"/>
      <c r="V29" s="288"/>
      <c r="W29" s="281"/>
      <c r="X29" s="281"/>
      <c r="Y29" s="281"/>
      <c r="Z29" s="281"/>
      <c r="AA29" s="281"/>
      <c r="AB29" s="210"/>
      <c r="AC29" s="211"/>
      <c r="AD29" s="211"/>
      <c r="AE29" s="212"/>
      <c r="AF29" s="288"/>
      <c r="AG29" s="289"/>
      <c r="AH29" s="289"/>
      <c r="AI29" s="290"/>
    </row>
    <row r="30" spans="2:36" ht="29.1" customHeight="1" x14ac:dyDescent="0.15">
      <c r="B30" s="275"/>
      <c r="C30" s="276"/>
      <c r="D30" s="276"/>
      <c r="E30" s="276"/>
      <c r="F30" s="276"/>
      <c r="G30" s="276"/>
      <c r="H30" s="291"/>
      <c r="I30" s="294"/>
      <c r="J30" s="292"/>
      <c r="K30" s="277"/>
      <c r="L30" s="277"/>
      <c r="M30" s="460"/>
      <c r="N30" s="461"/>
      <c r="O30" s="462"/>
      <c r="P30" s="291"/>
      <c r="Q30" s="292"/>
      <c r="R30" s="278"/>
      <c r="S30" s="278"/>
      <c r="T30" s="278"/>
      <c r="U30" s="279"/>
      <c r="V30" s="288"/>
      <c r="W30" s="281"/>
      <c r="X30" s="281"/>
      <c r="Y30" s="281"/>
      <c r="Z30" s="281"/>
      <c r="AA30" s="281"/>
      <c r="AB30" s="210"/>
      <c r="AC30" s="211"/>
      <c r="AD30" s="211"/>
      <c r="AE30" s="212"/>
      <c r="AF30" s="288"/>
      <c r="AG30" s="289"/>
      <c r="AH30" s="289"/>
      <c r="AI30" s="290"/>
    </row>
    <row r="31" spans="2:36" ht="29.1" customHeight="1" thickBot="1" x14ac:dyDescent="0.2">
      <c r="B31" s="317"/>
      <c r="C31" s="318"/>
      <c r="D31" s="318"/>
      <c r="E31" s="319"/>
      <c r="F31" s="319"/>
      <c r="G31" s="319"/>
      <c r="H31" s="291"/>
      <c r="I31" s="294"/>
      <c r="J31" s="292"/>
      <c r="K31" s="320"/>
      <c r="L31" s="320"/>
      <c r="M31" s="460"/>
      <c r="N31" s="461"/>
      <c r="O31" s="462"/>
      <c r="P31" s="291"/>
      <c r="Q31" s="292"/>
      <c r="R31" s="321"/>
      <c r="S31" s="321"/>
      <c r="T31" s="321"/>
      <c r="U31" s="322"/>
      <c r="V31" s="298"/>
      <c r="W31" s="323"/>
      <c r="X31" s="323"/>
      <c r="Y31" s="323"/>
      <c r="Z31" s="323"/>
      <c r="AA31" s="323"/>
      <c r="AB31" s="166"/>
      <c r="AC31" s="167"/>
      <c r="AD31" s="167"/>
      <c r="AE31" s="168"/>
      <c r="AF31" s="298"/>
      <c r="AG31" s="299"/>
      <c r="AH31" s="299"/>
      <c r="AI31" s="300"/>
    </row>
    <row r="32" spans="2:36" ht="15" customHeight="1" thickTop="1" x14ac:dyDescent="0.15">
      <c r="B32" s="25"/>
      <c r="C32" s="26"/>
      <c r="D32" s="26"/>
      <c r="E32" s="26"/>
      <c r="F32" s="26"/>
      <c r="G32" s="26"/>
      <c r="H32" s="26"/>
      <c r="I32" s="26"/>
      <c r="J32" s="26"/>
      <c r="K32" s="301" t="s">
        <v>46</v>
      </c>
      <c r="L32" s="302"/>
      <c r="M32" s="466">
        <f>SUM(M23:N31)</f>
        <v>1000</v>
      </c>
      <c r="N32" s="467"/>
      <c r="O32" s="221" t="s">
        <v>54</v>
      </c>
      <c r="P32" s="301" t="s">
        <v>45</v>
      </c>
      <c r="Q32" s="301"/>
      <c r="R32" s="452">
        <v>35000</v>
      </c>
      <c r="S32" s="453"/>
      <c r="T32" s="453"/>
      <c r="U32" s="31" t="s">
        <v>50</v>
      </c>
      <c r="V32" s="309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1"/>
    </row>
    <row r="33" spans="2:35" ht="11.1" customHeight="1" x14ac:dyDescent="0.15">
      <c r="B33" s="27"/>
      <c r="C33" s="22"/>
      <c r="D33" s="22"/>
      <c r="E33" s="22"/>
      <c r="F33" s="22"/>
      <c r="G33" s="22"/>
      <c r="H33" s="22"/>
      <c r="I33" s="22"/>
      <c r="J33" s="22"/>
      <c r="K33" s="303"/>
      <c r="L33" s="304"/>
      <c r="M33" s="468"/>
      <c r="N33" s="469"/>
      <c r="O33" s="222"/>
      <c r="P33" s="303"/>
      <c r="Q33" s="303"/>
      <c r="R33" s="29" t="s">
        <v>47</v>
      </c>
      <c r="S33" s="23"/>
      <c r="T33" s="163"/>
      <c r="U33" s="164"/>
      <c r="V33" s="312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313"/>
    </row>
    <row r="34" spans="2:35" ht="15" customHeight="1" x14ac:dyDescent="0.15">
      <c r="B34" s="27"/>
      <c r="C34" s="22"/>
      <c r="D34" s="22"/>
      <c r="E34" s="22"/>
      <c r="F34" s="22"/>
      <c r="G34" s="22"/>
      <c r="H34" s="22"/>
      <c r="I34" s="22"/>
      <c r="J34" s="22"/>
      <c r="K34" s="303"/>
      <c r="L34" s="304"/>
      <c r="M34" s="468"/>
      <c r="N34" s="469"/>
      <c r="O34" s="222"/>
      <c r="P34" s="303"/>
      <c r="Q34" s="303"/>
      <c r="R34" s="295"/>
      <c r="S34" s="296"/>
      <c r="T34" s="296"/>
      <c r="U34" s="297"/>
      <c r="V34" s="312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313"/>
    </row>
    <row r="35" spans="2:35" ht="11.1" customHeight="1" x14ac:dyDescent="0.15">
      <c r="B35" s="21"/>
      <c r="C35" s="20"/>
      <c r="D35" s="20"/>
      <c r="E35" s="20"/>
      <c r="F35" s="20"/>
      <c r="G35" s="20"/>
      <c r="H35" s="20"/>
      <c r="I35" s="20"/>
      <c r="J35" s="20"/>
      <c r="K35" s="305"/>
      <c r="L35" s="306"/>
      <c r="M35" s="470"/>
      <c r="N35" s="471"/>
      <c r="O35" s="223"/>
      <c r="P35" s="305"/>
      <c r="Q35" s="305"/>
      <c r="R35" s="118"/>
      <c r="S35" s="28" t="s">
        <v>48</v>
      </c>
      <c r="T35" s="119"/>
      <c r="U35" s="32" t="s">
        <v>49</v>
      </c>
      <c r="V35" s="314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6"/>
    </row>
    <row r="36" spans="2:35" x14ac:dyDescent="0.15">
      <c r="T36" s="24"/>
    </row>
  </sheetData>
  <mergeCells count="199">
    <mergeCell ref="V32:AI35"/>
    <mergeCell ref="R34:U34"/>
    <mergeCell ref="V31:W31"/>
    <mergeCell ref="X31:Y31"/>
    <mergeCell ref="Z31:AA31"/>
    <mergeCell ref="AB31:AE31"/>
    <mergeCell ref="AF31:AI31"/>
    <mergeCell ref="K32:L35"/>
    <mergeCell ref="M32:N35"/>
    <mergeCell ref="O32:O35"/>
    <mergeCell ref="P32:Q35"/>
    <mergeCell ref="R32:T32"/>
    <mergeCell ref="Z30:AA30"/>
    <mergeCell ref="AB30:AE30"/>
    <mergeCell ref="AF30:AI30"/>
    <mergeCell ref="B31:D31"/>
    <mergeCell ref="E31:G31"/>
    <mergeCell ref="H31:J31"/>
    <mergeCell ref="K31:L31"/>
    <mergeCell ref="M31:O31"/>
    <mergeCell ref="P31:Q31"/>
    <mergeCell ref="R31:U31"/>
    <mergeCell ref="AF29:AI29"/>
    <mergeCell ref="B30:D30"/>
    <mergeCell ref="E30:G30"/>
    <mergeCell ref="H30:J30"/>
    <mergeCell ref="K30:L30"/>
    <mergeCell ref="M30:O30"/>
    <mergeCell ref="P30:Q30"/>
    <mergeCell ref="R30:U30"/>
    <mergeCell ref="V30:W30"/>
    <mergeCell ref="X30:Y30"/>
    <mergeCell ref="P29:Q29"/>
    <mergeCell ref="R29:U29"/>
    <mergeCell ref="V29:W29"/>
    <mergeCell ref="X29:Y29"/>
    <mergeCell ref="Z29:AA29"/>
    <mergeCell ref="AB29:AE29"/>
    <mergeCell ref="V28:W28"/>
    <mergeCell ref="X28:Y28"/>
    <mergeCell ref="Z28:AA28"/>
    <mergeCell ref="AB28:AE28"/>
    <mergeCell ref="AF28:AI28"/>
    <mergeCell ref="B29:D29"/>
    <mergeCell ref="E29:G29"/>
    <mergeCell ref="H29:J29"/>
    <mergeCell ref="K29:L29"/>
    <mergeCell ref="M29:O29"/>
    <mergeCell ref="Z27:AA27"/>
    <mergeCell ref="AB27:AE27"/>
    <mergeCell ref="AF27:AI27"/>
    <mergeCell ref="B28:D28"/>
    <mergeCell ref="E28:G28"/>
    <mergeCell ref="H28:J28"/>
    <mergeCell ref="K28:L28"/>
    <mergeCell ref="M28:O28"/>
    <mergeCell ref="P28:Q28"/>
    <mergeCell ref="R28:U28"/>
    <mergeCell ref="AF26:AI26"/>
    <mergeCell ref="B27:D27"/>
    <mergeCell ref="E27:G27"/>
    <mergeCell ref="H27:J27"/>
    <mergeCell ref="K27:L27"/>
    <mergeCell ref="M27:O27"/>
    <mergeCell ref="P27:Q27"/>
    <mergeCell ref="R27:U27"/>
    <mergeCell ref="V27:W27"/>
    <mergeCell ref="X27:Y27"/>
    <mergeCell ref="P26:Q26"/>
    <mergeCell ref="R26:U26"/>
    <mergeCell ref="V26:W26"/>
    <mergeCell ref="X26:Y26"/>
    <mergeCell ref="Z26:AA26"/>
    <mergeCell ref="AB26:AE26"/>
    <mergeCell ref="V25:W25"/>
    <mergeCell ref="X25:Y25"/>
    <mergeCell ref="Z25:AA25"/>
    <mergeCell ref="AB25:AE25"/>
    <mergeCell ref="AF25:AI25"/>
    <mergeCell ref="B26:D26"/>
    <mergeCell ref="E26:G26"/>
    <mergeCell ref="H26:J26"/>
    <mergeCell ref="K26:L26"/>
    <mergeCell ref="M26:O26"/>
    <mergeCell ref="Z24:AA24"/>
    <mergeCell ref="AB24:AE24"/>
    <mergeCell ref="AF24:AI24"/>
    <mergeCell ref="B25:D25"/>
    <mergeCell ref="E25:G25"/>
    <mergeCell ref="H25:J25"/>
    <mergeCell ref="K25:L25"/>
    <mergeCell ref="M25:O25"/>
    <mergeCell ref="P25:Q25"/>
    <mergeCell ref="R25:U25"/>
    <mergeCell ref="AF23:AI23"/>
    <mergeCell ref="B24:D24"/>
    <mergeCell ref="E24:G24"/>
    <mergeCell ref="H24:J24"/>
    <mergeCell ref="K24:L24"/>
    <mergeCell ref="M24:O24"/>
    <mergeCell ref="P24:Q24"/>
    <mergeCell ref="R24:U24"/>
    <mergeCell ref="V24:W24"/>
    <mergeCell ref="X24:Y24"/>
    <mergeCell ref="P23:Q23"/>
    <mergeCell ref="R23:U23"/>
    <mergeCell ref="V23:W23"/>
    <mergeCell ref="X23:Y23"/>
    <mergeCell ref="Z23:AA23"/>
    <mergeCell ref="AB23:AE23"/>
    <mergeCell ref="X21:Y22"/>
    <mergeCell ref="Z21:AA22"/>
    <mergeCell ref="AB21:AE22"/>
    <mergeCell ref="B22:D22"/>
    <mergeCell ref="E22:G22"/>
    <mergeCell ref="B23:D23"/>
    <mergeCell ref="E23:G23"/>
    <mergeCell ref="H23:J23"/>
    <mergeCell ref="K23:L23"/>
    <mergeCell ref="M23:O23"/>
    <mergeCell ref="B20:U20"/>
    <mergeCell ref="V20:AE20"/>
    <mergeCell ref="AF20:AI22"/>
    <mergeCell ref="B21:G21"/>
    <mergeCell ref="H21:J22"/>
    <mergeCell ref="K21:L22"/>
    <mergeCell ref="M21:O22"/>
    <mergeCell ref="P21:Q22"/>
    <mergeCell ref="R21:U22"/>
    <mergeCell ref="V21:W22"/>
    <mergeCell ref="R18:R19"/>
    <mergeCell ref="S18:S19"/>
    <mergeCell ref="T18:T19"/>
    <mergeCell ref="V18:W18"/>
    <mergeCell ref="Y18:Z18"/>
    <mergeCell ref="AG18:AI18"/>
    <mergeCell ref="V19:W19"/>
    <mergeCell ref="Y19:Z19"/>
    <mergeCell ref="AA19:AE19"/>
    <mergeCell ref="AG19:AI19"/>
    <mergeCell ref="K18:K19"/>
    <mergeCell ref="L18:L19"/>
    <mergeCell ref="M18:M19"/>
    <mergeCell ref="N18:N19"/>
    <mergeCell ref="O18:O19"/>
    <mergeCell ref="P18:Q19"/>
    <mergeCell ref="P17:T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Y11:Y13"/>
    <mergeCell ref="Z11:AE13"/>
    <mergeCell ref="AF11:AI13"/>
    <mergeCell ref="U12:X13"/>
    <mergeCell ref="B16:T16"/>
    <mergeCell ref="U16:W17"/>
    <mergeCell ref="X16:Z17"/>
    <mergeCell ref="AA16:AI17"/>
    <mergeCell ref="B17:H17"/>
    <mergeCell ref="I17:O17"/>
    <mergeCell ref="A9:A11"/>
    <mergeCell ref="D10:H10"/>
    <mergeCell ref="I10:T10"/>
    <mergeCell ref="U10:X10"/>
    <mergeCell ref="Z10:AE10"/>
    <mergeCell ref="AF10:AI10"/>
    <mergeCell ref="D11:H13"/>
    <mergeCell ref="I11:T13"/>
    <mergeCell ref="U11:V11"/>
    <mergeCell ref="W11:X11"/>
    <mergeCell ref="AF6:AI6"/>
    <mergeCell ref="D7:H9"/>
    <mergeCell ref="I7:T9"/>
    <mergeCell ref="U7:V7"/>
    <mergeCell ref="W7:X7"/>
    <mergeCell ref="Y7:Y9"/>
    <mergeCell ref="Z7:AE9"/>
    <mergeCell ref="AF7:AI9"/>
    <mergeCell ref="U8:X9"/>
    <mergeCell ref="B3:E4"/>
    <mergeCell ref="AA3:AB3"/>
    <mergeCell ref="AC3:AD3"/>
    <mergeCell ref="B6:C6"/>
    <mergeCell ref="D6:H6"/>
    <mergeCell ref="I6:T6"/>
    <mergeCell ref="U6:X6"/>
    <mergeCell ref="Z6:AE6"/>
    <mergeCell ref="B1:U2"/>
    <mergeCell ref="AA1:AD1"/>
    <mergeCell ref="AE1:AF1"/>
    <mergeCell ref="AH1:AI1"/>
    <mergeCell ref="AA2:AC2"/>
    <mergeCell ref="AE2:AI2"/>
  </mergeCells>
  <phoneticPr fontId="1"/>
  <dataValidations count="3">
    <dataValidation type="list" allowBlank="1" showInputMessage="1" sqref="B18:B19 I18:I19 AA3:AB3">
      <formula1>"令和"</formula1>
    </dataValidation>
    <dataValidation type="list" allowBlank="1" showInputMessage="1" sqref="P23:Q31 K23:L31">
      <formula1>"田,畑"</formula1>
    </dataValidation>
    <dataValidation type="list" allowBlank="1" showInputMessage="1" showErrorMessage="1" sqref="B9 B11 U18:U19 X18:X19 AF18:AF19">
      <formula1>"□,■"</formula1>
    </dataValidation>
  </dataValidations>
  <pageMargins left="0.31496062992125984" right="0.11811023622047245" top="0.35433070866141736" bottom="0.19685039370078741" header="0.31496062992125984" footer="0.31496062992125984"/>
  <pageSetup paperSize="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List2!$A$3</xm:f>
          </x14:formula1>
          <xm:sqref>S18:S19</xm:sqref>
        </x14:dataValidation>
        <x14:dataValidation type="list" allowBlank="1" showInputMessage="1">
          <x14:formula1>
            <xm:f>List2!$A$2</xm:f>
          </x14:formula1>
          <xm:sqref>P18:Q19</xm:sqref>
        </x14:dataValidation>
        <x14:dataValidation type="list" allowBlank="1" showInputMessage="1">
          <x14:formula1>
            <xm:f>OFFSET(List!$A$2,,,COUNTA(List!$A$2:$A$63)-COUNTBLANK(List!$A$2:$A$63))</xm:f>
          </x14:formula1>
          <xm:sqref>B23:D31</xm:sqref>
        </x14:dataValidation>
        <x14:dataValidation type="list" allowBlank="1" showInputMessage="1">
          <x14:formula1>
            <xm:f>INDIRECT(INDEX(List!$A$2:$D$25,MATCH(INDIRECT("B"&amp;ROW()),List!$A$2:$A$25,0),2))</xm:f>
          </x14:formula1>
          <xm:sqref>E23:G31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36"/>
  <sheetViews>
    <sheetView view="pageBreakPreview" zoomScale="85" zoomScaleNormal="85" zoomScaleSheetLayoutView="85" workbookViewId="0">
      <selection activeCell="AN26" sqref="AN26"/>
    </sheetView>
  </sheetViews>
  <sheetFormatPr defaultRowHeight="13.5" x14ac:dyDescent="0.15"/>
  <cols>
    <col min="1" max="1" width="7.125" style="1" customWidth="1"/>
    <col min="2" max="3" width="4.875" style="1" customWidth="1"/>
    <col min="4" max="4" width="2.625" style="1" customWidth="1"/>
    <col min="5" max="5" width="3.625" style="1" customWidth="1"/>
    <col min="6" max="6" width="2.625" style="1" customWidth="1"/>
    <col min="7" max="7" width="3.625" style="1" customWidth="1"/>
    <col min="8" max="8" width="2.625" style="1" customWidth="1"/>
    <col min="9" max="10" width="4.875" style="1" customWidth="1"/>
    <col min="11" max="11" width="2.625" style="1" customWidth="1"/>
    <col min="12" max="12" width="3.625" style="1" customWidth="1"/>
    <col min="13" max="13" width="2.625" style="1" customWidth="1"/>
    <col min="14" max="14" width="3.625" style="1" customWidth="1"/>
    <col min="15" max="15" width="2.625" style="1" customWidth="1"/>
    <col min="16" max="16" width="3.625" style="1" customWidth="1"/>
    <col min="17" max="17" width="2.625" style="1" customWidth="1"/>
    <col min="18" max="19" width="3.625" style="1" customWidth="1"/>
    <col min="20" max="20" width="4.125" style="1" customWidth="1"/>
    <col min="21" max="21" width="3.625" style="1" customWidth="1"/>
    <col min="22" max="22" width="4.125" style="1" customWidth="1"/>
    <col min="23" max="23" width="12.625" style="1" customWidth="1"/>
    <col min="24" max="24" width="3.625" style="1" customWidth="1"/>
    <col min="25" max="25" width="9" style="1"/>
    <col min="26" max="26" width="8.125" style="1" customWidth="1"/>
    <col min="27" max="27" width="4.625" style="1" customWidth="1"/>
    <col min="28" max="28" width="3.625" style="1" customWidth="1"/>
    <col min="29" max="29" width="2.625" style="1" customWidth="1"/>
    <col min="30" max="30" width="3.625" style="1" customWidth="1"/>
    <col min="31" max="31" width="2.625" style="1" customWidth="1"/>
    <col min="32" max="32" width="3.625" style="1" customWidth="1"/>
    <col min="33" max="33" width="2.625" style="1" customWidth="1"/>
    <col min="34" max="34" width="3.625" style="1" customWidth="1"/>
    <col min="35" max="35" width="2.625" style="1" customWidth="1"/>
    <col min="36" max="36" width="11" style="1" customWidth="1"/>
    <col min="37" max="16384" width="9" style="1"/>
  </cols>
  <sheetData>
    <row r="1" spans="1:35" ht="13.5" customHeight="1" x14ac:dyDescent="0.15">
      <c r="B1" s="232" t="s">
        <v>35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9"/>
      <c r="W1" s="9"/>
      <c r="AA1" s="210" t="s">
        <v>53</v>
      </c>
      <c r="AB1" s="211"/>
      <c r="AC1" s="211"/>
      <c r="AD1" s="236"/>
      <c r="AE1" s="210"/>
      <c r="AF1" s="211"/>
      <c r="AG1" s="129" t="s">
        <v>986</v>
      </c>
      <c r="AH1" s="211"/>
      <c r="AI1" s="236"/>
    </row>
    <row r="2" spans="1:35" ht="13.5" customHeight="1" x14ac:dyDescent="0.15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9"/>
      <c r="W2" s="9"/>
      <c r="AA2" s="233"/>
      <c r="AB2" s="233"/>
      <c r="AC2" s="233"/>
      <c r="AD2" s="162"/>
      <c r="AE2" s="234"/>
      <c r="AF2" s="234"/>
      <c r="AG2" s="234"/>
      <c r="AH2" s="234"/>
      <c r="AI2" s="234"/>
    </row>
    <row r="3" spans="1:35" ht="13.5" customHeight="1" x14ac:dyDescent="0.15">
      <c r="B3" s="235" t="s">
        <v>41</v>
      </c>
      <c r="C3" s="235"/>
      <c r="D3" s="235"/>
      <c r="E3" s="235"/>
      <c r="F3" s="19" t="s">
        <v>42</v>
      </c>
      <c r="H3" s="19"/>
      <c r="I3" s="19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Z3" s="42" t="s">
        <v>987</v>
      </c>
      <c r="AA3" s="415" t="s">
        <v>997</v>
      </c>
      <c r="AB3" s="415"/>
      <c r="AC3" s="416" t="s">
        <v>998</v>
      </c>
      <c r="AD3" s="416"/>
      <c r="AE3" s="19" t="s">
        <v>24</v>
      </c>
      <c r="AF3" s="417" t="s">
        <v>998</v>
      </c>
      <c r="AG3" s="130" t="s">
        <v>25</v>
      </c>
      <c r="AH3" s="417" t="s">
        <v>998</v>
      </c>
      <c r="AI3" s="418" t="s">
        <v>26</v>
      </c>
    </row>
    <row r="4" spans="1:35" ht="13.5" customHeight="1" x14ac:dyDescent="0.15">
      <c r="B4" s="235"/>
      <c r="C4" s="235"/>
      <c r="D4" s="235"/>
      <c r="E4" s="235"/>
      <c r="F4" s="19" t="s">
        <v>43</v>
      </c>
      <c r="H4" s="19"/>
      <c r="I4" s="19"/>
      <c r="J4" s="1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35" x14ac:dyDescent="0.15">
      <c r="B5" s="15" t="s">
        <v>39</v>
      </c>
      <c r="C5" s="15"/>
      <c r="D5" s="15"/>
      <c r="E5" s="15"/>
      <c r="AI5" s="165"/>
    </row>
    <row r="6" spans="1:35" ht="13.5" customHeight="1" x14ac:dyDescent="0.15">
      <c r="B6" s="227" t="s">
        <v>36</v>
      </c>
      <c r="C6" s="228"/>
      <c r="D6" s="229" t="s">
        <v>0</v>
      </c>
      <c r="E6" s="230"/>
      <c r="F6" s="230"/>
      <c r="G6" s="230"/>
      <c r="H6" s="230"/>
      <c r="I6" s="169" t="s">
        <v>1</v>
      </c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  <c r="U6" s="169" t="s">
        <v>104</v>
      </c>
      <c r="V6" s="170"/>
      <c r="W6" s="170"/>
      <c r="X6" s="171"/>
      <c r="Y6" s="157" t="s">
        <v>51</v>
      </c>
      <c r="Z6" s="169" t="s">
        <v>96</v>
      </c>
      <c r="AA6" s="170"/>
      <c r="AB6" s="170"/>
      <c r="AC6" s="170"/>
      <c r="AD6" s="170"/>
      <c r="AE6" s="171"/>
      <c r="AF6" s="217" t="s">
        <v>11</v>
      </c>
      <c r="AG6" s="169"/>
      <c r="AH6" s="169"/>
      <c r="AI6" s="231"/>
    </row>
    <row r="7" spans="1:35" ht="13.5" customHeight="1" x14ac:dyDescent="0.15">
      <c r="B7" s="11"/>
      <c r="C7" s="10"/>
      <c r="D7" s="237" t="s">
        <v>993</v>
      </c>
      <c r="E7" s="238"/>
      <c r="F7" s="238"/>
      <c r="G7" s="238"/>
      <c r="H7" s="238"/>
      <c r="I7" s="392" t="s">
        <v>994</v>
      </c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4"/>
      <c r="U7" s="172" t="s">
        <v>105</v>
      </c>
      <c r="V7" s="173"/>
      <c r="W7" s="401" t="s">
        <v>996</v>
      </c>
      <c r="X7" s="402"/>
      <c r="Y7" s="403">
        <v>60</v>
      </c>
      <c r="Z7" s="406" t="s">
        <v>1002</v>
      </c>
      <c r="AA7" s="407"/>
      <c r="AB7" s="407"/>
      <c r="AC7" s="407"/>
      <c r="AD7" s="407"/>
      <c r="AE7" s="408"/>
      <c r="AF7" s="244"/>
      <c r="AG7" s="210"/>
      <c r="AH7" s="210"/>
      <c r="AI7" s="245"/>
    </row>
    <row r="8" spans="1:35" x14ac:dyDescent="0.15">
      <c r="B8" s="14"/>
      <c r="C8" s="16"/>
      <c r="D8" s="237"/>
      <c r="E8" s="238"/>
      <c r="F8" s="238"/>
      <c r="G8" s="238"/>
      <c r="H8" s="238"/>
      <c r="I8" s="395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7"/>
      <c r="U8" s="395" t="s">
        <v>995</v>
      </c>
      <c r="V8" s="396"/>
      <c r="W8" s="396"/>
      <c r="X8" s="397"/>
      <c r="Y8" s="404"/>
      <c r="Z8" s="409"/>
      <c r="AA8" s="410"/>
      <c r="AB8" s="410"/>
      <c r="AC8" s="410"/>
      <c r="AD8" s="410"/>
      <c r="AE8" s="411"/>
      <c r="AF8" s="244"/>
      <c r="AG8" s="210"/>
      <c r="AH8" s="210"/>
      <c r="AI8" s="245"/>
    </row>
    <row r="9" spans="1:35" x14ac:dyDescent="0.15">
      <c r="A9" s="209"/>
      <c r="B9" s="391" t="s">
        <v>975</v>
      </c>
      <c r="C9" s="17" t="s">
        <v>38</v>
      </c>
      <c r="D9" s="237"/>
      <c r="E9" s="238"/>
      <c r="F9" s="238"/>
      <c r="G9" s="238"/>
      <c r="H9" s="238"/>
      <c r="I9" s="398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400"/>
      <c r="U9" s="398"/>
      <c r="V9" s="399"/>
      <c r="W9" s="399"/>
      <c r="X9" s="400"/>
      <c r="Y9" s="405"/>
      <c r="Z9" s="412"/>
      <c r="AA9" s="413"/>
      <c r="AB9" s="413"/>
      <c r="AC9" s="413"/>
      <c r="AD9" s="413"/>
      <c r="AE9" s="414"/>
      <c r="AF9" s="244"/>
      <c r="AG9" s="210"/>
      <c r="AH9" s="210"/>
      <c r="AI9" s="245"/>
    </row>
    <row r="10" spans="1:35" ht="13.5" customHeight="1" x14ac:dyDescent="0.15">
      <c r="A10" s="209"/>
      <c r="B10" s="11"/>
      <c r="C10" s="10"/>
      <c r="D10" s="237" t="s">
        <v>10</v>
      </c>
      <c r="E10" s="238"/>
      <c r="F10" s="238"/>
      <c r="G10" s="238"/>
      <c r="H10" s="238"/>
      <c r="I10" s="181" t="s">
        <v>1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  <c r="U10" s="181" t="s">
        <v>52</v>
      </c>
      <c r="V10" s="182"/>
      <c r="W10" s="182"/>
      <c r="X10" s="183"/>
      <c r="Y10" s="34" t="s">
        <v>51</v>
      </c>
      <c r="Z10" s="181" t="s">
        <v>96</v>
      </c>
      <c r="AA10" s="182"/>
      <c r="AB10" s="182"/>
      <c r="AC10" s="182"/>
      <c r="AD10" s="182"/>
      <c r="AE10" s="183"/>
      <c r="AF10" s="246" t="s">
        <v>11</v>
      </c>
      <c r="AG10" s="181"/>
      <c r="AH10" s="181"/>
      <c r="AI10" s="247"/>
    </row>
    <row r="11" spans="1:35" ht="13.5" customHeight="1" x14ac:dyDescent="0.15">
      <c r="A11" s="209"/>
      <c r="B11" s="150" t="s">
        <v>19</v>
      </c>
      <c r="C11" s="17" t="s">
        <v>37</v>
      </c>
      <c r="D11" s="237" t="s">
        <v>31</v>
      </c>
      <c r="E11" s="238"/>
      <c r="F11" s="238"/>
      <c r="G11" s="238"/>
      <c r="H11" s="238"/>
      <c r="I11" s="392" t="s">
        <v>1001</v>
      </c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4"/>
      <c r="U11" s="392" t="s">
        <v>105</v>
      </c>
      <c r="V11" s="393"/>
      <c r="W11" s="401" t="s">
        <v>1000</v>
      </c>
      <c r="X11" s="402"/>
      <c r="Y11" s="403">
        <v>45</v>
      </c>
      <c r="Z11" s="406" t="s">
        <v>1003</v>
      </c>
      <c r="AA11" s="407"/>
      <c r="AB11" s="407"/>
      <c r="AC11" s="407"/>
      <c r="AD11" s="407"/>
      <c r="AE11" s="408"/>
      <c r="AF11" s="244"/>
      <c r="AG11" s="210"/>
      <c r="AH11" s="210"/>
      <c r="AI11" s="245"/>
    </row>
    <row r="12" spans="1:35" x14ac:dyDescent="0.15">
      <c r="B12" s="11"/>
      <c r="C12" s="10"/>
      <c r="D12" s="237"/>
      <c r="E12" s="238"/>
      <c r="F12" s="238"/>
      <c r="G12" s="238"/>
      <c r="H12" s="238"/>
      <c r="I12" s="395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7"/>
      <c r="U12" s="395" t="s">
        <v>999</v>
      </c>
      <c r="V12" s="396"/>
      <c r="W12" s="396"/>
      <c r="X12" s="397"/>
      <c r="Y12" s="404"/>
      <c r="Z12" s="409"/>
      <c r="AA12" s="410"/>
      <c r="AB12" s="410"/>
      <c r="AC12" s="410"/>
      <c r="AD12" s="410"/>
      <c r="AE12" s="411"/>
      <c r="AF12" s="244"/>
      <c r="AG12" s="210"/>
      <c r="AH12" s="210"/>
      <c r="AI12" s="245"/>
    </row>
    <row r="13" spans="1:35" x14ac:dyDescent="0.15">
      <c r="B13" s="12"/>
      <c r="C13" s="13"/>
      <c r="D13" s="248"/>
      <c r="E13" s="249"/>
      <c r="F13" s="249"/>
      <c r="G13" s="249"/>
      <c r="H13" s="249"/>
      <c r="I13" s="419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1"/>
      <c r="U13" s="419"/>
      <c r="V13" s="420"/>
      <c r="W13" s="420"/>
      <c r="X13" s="421"/>
      <c r="Y13" s="422"/>
      <c r="Z13" s="423"/>
      <c r="AA13" s="424"/>
      <c r="AB13" s="424"/>
      <c r="AC13" s="424"/>
      <c r="AD13" s="424"/>
      <c r="AE13" s="425"/>
      <c r="AF13" s="251"/>
      <c r="AG13" s="213"/>
      <c r="AH13" s="213"/>
      <c r="AI13" s="252"/>
    </row>
    <row r="14" spans="1:35" x14ac:dyDescent="0.15">
      <c r="B14" s="161"/>
      <c r="C14" s="161"/>
      <c r="D14" s="161"/>
      <c r="E14" s="161"/>
      <c r="F14" s="161"/>
      <c r="G14" s="161"/>
      <c r="H14" s="161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63"/>
      <c r="W14" s="163"/>
      <c r="X14" s="163"/>
      <c r="Y14" s="163"/>
      <c r="Z14" s="158"/>
      <c r="AA14" s="158"/>
      <c r="AB14" s="158"/>
      <c r="AC14" s="158"/>
      <c r="AD14" s="158"/>
      <c r="AE14" s="158"/>
      <c r="AF14" s="158"/>
      <c r="AG14" s="158"/>
      <c r="AH14" s="158"/>
      <c r="AI14" s="163"/>
    </row>
    <row r="15" spans="1:35" x14ac:dyDescent="0.15">
      <c r="B15" s="1" t="s">
        <v>40</v>
      </c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x14ac:dyDescent="0.15">
      <c r="B16" s="216" t="s">
        <v>13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169"/>
      <c r="T16" s="217"/>
      <c r="U16" s="218" t="s">
        <v>16</v>
      </c>
      <c r="V16" s="218"/>
      <c r="W16" s="219"/>
      <c r="X16" s="327" t="s">
        <v>17</v>
      </c>
      <c r="Y16" s="218"/>
      <c r="Z16" s="219"/>
      <c r="AA16" s="328" t="s">
        <v>32</v>
      </c>
      <c r="AB16" s="328"/>
      <c r="AC16" s="328"/>
      <c r="AD16" s="328"/>
      <c r="AE16" s="328"/>
      <c r="AF16" s="328"/>
      <c r="AG16" s="328"/>
      <c r="AH16" s="328"/>
      <c r="AI16" s="329"/>
    </row>
    <row r="17" spans="2:36" x14ac:dyDescent="0.15">
      <c r="B17" s="253" t="s">
        <v>14</v>
      </c>
      <c r="C17" s="254"/>
      <c r="D17" s="254"/>
      <c r="E17" s="254"/>
      <c r="F17" s="254"/>
      <c r="G17" s="254"/>
      <c r="H17" s="254"/>
      <c r="I17" s="254" t="s">
        <v>15</v>
      </c>
      <c r="J17" s="254"/>
      <c r="K17" s="254"/>
      <c r="L17" s="254"/>
      <c r="M17" s="254"/>
      <c r="N17" s="254"/>
      <c r="O17" s="254"/>
      <c r="P17" s="254" t="s">
        <v>18</v>
      </c>
      <c r="Q17" s="254"/>
      <c r="R17" s="254"/>
      <c r="S17" s="255"/>
      <c r="T17" s="254"/>
      <c r="U17" s="202"/>
      <c r="V17" s="202"/>
      <c r="W17" s="220"/>
      <c r="X17" s="201"/>
      <c r="Y17" s="202"/>
      <c r="Z17" s="220"/>
      <c r="AA17" s="202"/>
      <c r="AB17" s="202"/>
      <c r="AC17" s="202"/>
      <c r="AD17" s="202"/>
      <c r="AE17" s="202"/>
      <c r="AF17" s="202"/>
      <c r="AG17" s="202"/>
      <c r="AH17" s="202"/>
      <c r="AI17" s="203"/>
    </row>
    <row r="18" spans="2:36" x14ac:dyDescent="0.15">
      <c r="B18" s="426" t="s">
        <v>997</v>
      </c>
      <c r="C18" s="427" t="s">
        <v>998</v>
      </c>
      <c r="D18" s="256" t="s">
        <v>24</v>
      </c>
      <c r="E18" s="429" t="s">
        <v>998</v>
      </c>
      <c r="F18" s="256" t="s">
        <v>25</v>
      </c>
      <c r="G18" s="429" t="s">
        <v>998</v>
      </c>
      <c r="H18" s="260" t="s">
        <v>26</v>
      </c>
      <c r="I18" s="431" t="s">
        <v>997</v>
      </c>
      <c r="J18" s="427" t="s">
        <v>998</v>
      </c>
      <c r="K18" s="256" t="s">
        <v>24</v>
      </c>
      <c r="L18" s="429" t="s">
        <v>998</v>
      </c>
      <c r="M18" s="256" t="s">
        <v>25</v>
      </c>
      <c r="N18" s="429" t="s">
        <v>998</v>
      </c>
      <c r="O18" s="260" t="s">
        <v>26</v>
      </c>
      <c r="P18" s="433" t="s">
        <v>1004</v>
      </c>
      <c r="Q18" s="427"/>
      <c r="R18" s="256" t="s">
        <v>24</v>
      </c>
      <c r="S18" s="427" t="s">
        <v>1004</v>
      </c>
      <c r="T18" s="260" t="s">
        <v>27</v>
      </c>
      <c r="U18" s="434" t="s">
        <v>975</v>
      </c>
      <c r="V18" s="435" t="s">
        <v>21</v>
      </c>
      <c r="W18" s="436"/>
      <c r="X18" s="437" t="s">
        <v>975</v>
      </c>
      <c r="Y18" s="332" t="s">
        <v>22</v>
      </c>
      <c r="Z18" s="333"/>
      <c r="AA18" s="160" t="s">
        <v>28</v>
      </c>
      <c r="AB18" s="439">
        <v>12</v>
      </c>
      <c r="AC18" s="19" t="s">
        <v>101</v>
      </c>
      <c r="AD18" s="439">
        <v>31</v>
      </c>
      <c r="AE18" s="3" t="s">
        <v>84</v>
      </c>
      <c r="AF18" s="155" t="s">
        <v>100</v>
      </c>
      <c r="AG18" s="256" t="s">
        <v>29</v>
      </c>
      <c r="AH18" s="256"/>
      <c r="AI18" s="324"/>
      <c r="AJ18" s="56"/>
    </row>
    <row r="19" spans="2:36" x14ac:dyDescent="0.15">
      <c r="B19" s="428"/>
      <c r="C19" s="424"/>
      <c r="D19" s="257"/>
      <c r="E19" s="430"/>
      <c r="F19" s="257"/>
      <c r="G19" s="430"/>
      <c r="H19" s="223"/>
      <c r="I19" s="432"/>
      <c r="J19" s="424"/>
      <c r="K19" s="257"/>
      <c r="L19" s="430"/>
      <c r="M19" s="257"/>
      <c r="N19" s="430"/>
      <c r="O19" s="223"/>
      <c r="P19" s="423"/>
      <c r="Q19" s="424"/>
      <c r="R19" s="257"/>
      <c r="S19" s="424"/>
      <c r="T19" s="223"/>
      <c r="U19" s="152" t="s">
        <v>19</v>
      </c>
      <c r="V19" s="334" t="s">
        <v>20</v>
      </c>
      <c r="W19" s="335"/>
      <c r="X19" s="154" t="s">
        <v>19</v>
      </c>
      <c r="Y19" s="336" t="s">
        <v>23</v>
      </c>
      <c r="Z19" s="337"/>
      <c r="AA19" s="196" t="s">
        <v>103</v>
      </c>
      <c r="AB19" s="197"/>
      <c r="AC19" s="197"/>
      <c r="AD19" s="197"/>
      <c r="AE19" s="197"/>
      <c r="AF19" s="474" t="s">
        <v>975</v>
      </c>
      <c r="AG19" s="257" t="s">
        <v>30</v>
      </c>
      <c r="AH19" s="257"/>
      <c r="AI19" s="325"/>
      <c r="AJ19" s="56"/>
    </row>
    <row r="20" spans="2:36" x14ac:dyDescent="0.15">
      <c r="B20" s="216" t="s">
        <v>4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169"/>
      <c r="V20" s="216" t="s">
        <v>2</v>
      </c>
      <c r="W20" s="217"/>
      <c r="X20" s="217"/>
      <c r="Y20" s="217"/>
      <c r="Z20" s="217"/>
      <c r="AA20" s="217"/>
      <c r="AB20" s="217"/>
      <c r="AC20" s="217"/>
      <c r="AD20" s="169"/>
      <c r="AE20" s="231"/>
      <c r="AF20" s="171" t="s">
        <v>12</v>
      </c>
      <c r="AG20" s="170"/>
      <c r="AH20" s="170"/>
      <c r="AI20" s="231"/>
      <c r="AJ20" s="57"/>
    </row>
    <row r="21" spans="2:36" ht="13.5" customHeight="1" x14ac:dyDescent="0.15">
      <c r="B21" s="341" t="s">
        <v>5</v>
      </c>
      <c r="C21" s="246"/>
      <c r="D21" s="246"/>
      <c r="E21" s="246"/>
      <c r="F21" s="246"/>
      <c r="G21" s="246"/>
      <c r="H21" s="198" t="s">
        <v>8</v>
      </c>
      <c r="I21" s="199"/>
      <c r="J21" s="347"/>
      <c r="K21" s="246" t="s">
        <v>9</v>
      </c>
      <c r="L21" s="246"/>
      <c r="M21" s="342" t="s">
        <v>33</v>
      </c>
      <c r="N21" s="343"/>
      <c r="O21" s="344"/>
      <c r="P21" s="343" t="s">
        <v>44</v>
      </c>
      <c r="Q21" s="344"/>
      <c r="R21" s="346" t="s">
        <v>34</v>
      </c>
      <c r="S21" s="346"/>
      <c r="T21" s="246"/>
      <c r="U21" s="247"/>
      <c r="V21" s="341" t="s">
        <v>1</v>
      </c>
      <c r="W21" s="246"/>
      <c r="X21" s="246" t="s">
        <v>52</v>
      </c>
      <c r="Y21" s="246"/>
      <c r="Z21" s="246" t="s">
        <v>3</v>
      </c>
      <c r="AA21" s="246"/>
      <c r="AB21" s="198" t="s">
        <v>11</v>
      </c>
      <c r="AC21" s="199"/>
      <c r="AD21" s="199"/>
      <c r="AE21" s="200"/>
      <c r="AF21" s="183"/>
      <c r="AG21" s="182"/>
      <c r="AH21" s="182"/>
      <c r="AI21" s="247"/>
      <c r="AJ21" s="57"/>
    </row>
    <row r="22" spans="2:36" x14ac:dyDescent="0.15">
      <c r="B22" s="253" t="s">
        <v>6</v>
      </c>
      <c r="C22" s="254"/>
      <c r="D22" s="254"/>
      <c r="E22" s="254" t="s">
        <v>7</v>
      </c>
      <c r="F22" s="254"/>
      <c r="G22" s="254"/>
      <c r="H22" s="201"/>
      <c r="I22" s="202"/>
      <c r="J22" s="220"/>
      <c r="K22" s="254"/>
      <c r="L22" s="254"/>
      <c r="M22" s="345"/>
      <c r="N22" s="305"/>
      <c r="O22" s="306"/>
      <c r="P22" s="305"/>
      <c r="Q22" s="306"/>
      <c r="R22" s="254"/>
      <c r="S22" s="254"/>
      <c r="T22" s="254"/>
      <c r="U22" s="340"/>
      <c r="V22" s="253"/>
      <c r="W22" s="254"/>
      <c r="X22" s="254"/>
      <c r="Y22" s="254"/>
      <c r="Z22" s="254"/>
      <c r="AA22" s="254"/>
      <c r="AB22" s="201"/>
      <c r="AC22" s="202"/>
      <c r="AD22" s="202"/>
      <c r="AE22" s="203"/>
      <c r="AF22" s="338"/>
      <c r="AG22" s="339"/>
      <c r="AH22" s="339"/>
      <c r="AI22" s="340"/>
    </row>
    <row r="23" spans="2:36" ht="29.1" customHeight="1" x14ac:dyDescent="0.15">
      <c r="B23" s="440" t="s">
        <v>113</v>
      </c>
      <c r="C23" s="441"/>
      <c r="D23" s="441"/>
      <c r="E23" s="441" t="s">
        <v>115</v>
      </c>
      <c r="F23" s="441"/>
      <c r="G23" s="441"/>
      <c r="H23" s="442" t="s">
        <v>1005</v>
      </c>
      <c r="I23" s="443"/>
      <c r="J23" s="444"/>
      <c r="K23" s="445" t="s">
        <v>60</v>
      </c>
      <c r="L23" s="445"/>
      <c r="M23" s="454">
        <v>1000</v>
      </c>
      <c r="N23" s="455"/>
      <c r="O23" s="456"/>
      <c r="P23" s="443" t="s">
        <v>60</v>
      </c>
      <c r="Q23" s="444"/>
      <c r="R23" s="284"/>
      <c r="S23" s="284"/>
      <c r="T23" s="284"/>
      <c r="U23" s="285"/>
      <c r="V23" s="286"/>
      <c r="W23" s="287"/>
      <c r="X23" s="287"/>
      <c r="Y23" s="287"/>
      <c r="Z23" s="287"/>
      <c r="AA23" s="287"/>
      <c r="AB23" s="204"/>
      <c r="AC23" s="205"/>
      <c r="AD23" s="205"/>
      <c r="AE23" s="206"/>
      <c r="AF23" s="272"/>
      <c r="AG23" s="273"/>
      <c r="AH23" s="273"/>
      <c r="AI23" s="274"/>
    </row>
    <row r="24" spans="2:36" ht="29.1" customHeight="1" x14ac:dyDescent="0.15">
      <c r="B24" s="446" t="s">
        <v>159</v>
      </c>
      <c r="C24" s="447"/>
      <c r="D24" s="447"/>
      <c r="E24" s="447" t="s">
        <v>1011</v>
      </c>
      <c r="F24" s="447"/>
      <c r="G24" s="447"/>
      <c r="H24" s="448" t="s">
        <v>1005</v>
      </c>
      <c r="I24" s="449"/>
      <c r="J24" s="450"/>
      <c r="K24" s="451" t="s">
        <v>60</v>
      </c>
      <c r="L24" s="451"/>
      <c r="M24" s="457" t="s">
        <v>1012</v>
      </c>
      <c r="N24" s="458"/>
      <c r="O24" s="459"/>
      <c r="P24" s="448" t="s">
        <v>60</v>
      </c>
      <c r="Q24" s="450"/>
      <c r="R24" s="278"/>
      <c r="S24" s="278"/>
      <c r="T24" s="278"/>
      <c r="U24" s="279"/>
      <c r="V24" s="472" t="s">
        <v>1008</v>
      </c>
      <c r="W24" s="473"/>
      <c r="X24" s="473" t="s">
        <v>1009</v>
      </c>
      <c r="Y24" s="473"/>
      <c r="Z24" s="473" t="s">
        <v>1010</v>
      </c>
      <c r="AA24" s="473"/>
      <c r="AB24" s="207"/>
      <c r="AC24" s="208"/>
      <c r="AD24" s="208"/>
      <c r="AE24" s="209"/>
      <c r="AF24" s="463" t="s">
        <v>1013</v>
      </c>
      <c r="AG24" s="464"/>
      <c r="AH24" s="464"/>
      <c r="AI24" s="465"/>
    </row>
    <row r="25" spans="2:36" ht="29.1" customHeight="1" x14ac:dyDescent="0.15">
      <c r="B25" s="446"/>
      <c r="C25" s="447"/>
      <c r="D25" s="447"/>
      <c r="E25" s="447"/>
      <c r="F25" s="447"/>
      <c r="G25" s="447"/>
      <c r="H25" s="448"/>
      <c r="I25" s="449"/>
      <c r="J25" s="450"/>
      <c r="K25" s="451"/>
      <c r="L25" s="451"/>
      <c r="M25" s="457"/>
      <c r="N25" s="458"/>
      <c r="O25" s="459"/>
      <c r="P25" s="448"/>
      <c r="Q25" s="450"/>
      <c r="R25" s="278"/>
      <c r="S25" s="278"/>
      <c r="T25" s="278"/>
      <c r="U25" s="279"/>
      <c r="V25" s="280"/>
      <c r="W25" s="281"/>
      <c r="X25" s="281"/>
      <c r="Y25" s="281"/>
      <c r="Z25" s="281"/>
      <c r="AA25" s="281"/>
      <c r="AB25" s="213"/>
      <c r="AC25" s="214"/>
      <c r="AD25" s="214"/>
      <c r="AE25" s="215"/>
      <c r="AF25" s="463"/>
      <c r="AG25" s="464"/>
      <c r="AH25" s="464"/>
      <c r="AI25" s="465"/>
    </row>
    <row r="26" spans="2:36" ht="29.1" customHeight="1" x14ac:dyDescent="0.15">
      <c r="B26" s="275"/>
      <c r="C26" s="276"/>
      <c r="D26" s="276"/>
      <c r="E26" s="276"/>
      <c r="F26" s="276"/>
      <c r="G26" s="276"/>
      <c r="H26" s="291"/>
      <c r="I26" s="294"/>
      <c r="J26" s="292"/>
      <c r="K26" s="277"/>
      <c r="L26" s="277"/>
      <c r="M26" s="460"/>
      <c r="N26" s="461"/>
      <c r="O26" s="462"/>
      <c r="P26" s="291"/>
      <c r="Q26" s="292"/>
      <c r="R26" s="278"/>
      <c r="S26" s="278"/>
      <c r="T26" s="278"/>
      <c r="U26" s="279"/>
      <c r="V26" s="288"/>
      <c r="W26" s="281"/>
      <c r="X26" s="281"/>
      <c r="Y26" s="281"/>
      <c r="Z26" s="281"/>
      <c r="AA26" s="281"/>
      <c r="AB26" s="210"/>
      <c r="AC26" s="211"/>
      <c r="AD26" s="211"/>
      <c r="AE26" s="212"/>
      <c r="AF26" s="288"/>
      <c r="AG26" s="289"/>
      <c r="AH26" s="289"/>
      <c r="AI26" s="290"/>
    </row>
    <row r="27" spans="2:36" ht="29.1" customHeight="1" x14ac:dyDescent="0.15">
      <c r="B27" s="275"/>
      <c r="C27" s="276"/>
      <c r="D27" s="276"/>
      <c r="E27" s="276"/>
      <c r="F27" s="276"/>
      <c r="G27" s="276"/>
      <c r="H27" s="291"/>
      <c r="I27" s="294"/>
      <c r="J27" s="292"/>
      <c r="K27" s="277"/>
      <c r="L27" s="277"/>
      <c r="M27" s="460"/>
      <c r="N27" s="461"/>
      <c r="O27" s="462"/>
      <c r="P27" s="291"/>
      <c r="Q27" s="292"/>
      <c r="R27" s="278"/>
      <c r="S27" s="278"/>
      <c r="T27" s="278"/>
      <c r="U27" s="279"/>
      <c r="V27" s="288"/>
      <c r="W27" s="281"/>
      <c r="X27" s="281"/>
      <c r="Y27" s="281"/>
      <c r="Z27" s="281"/>
      <c r="AA27" s="281"/>
      <c r="AB27" s="207"/>
      <c r="AC27" s="208"/>
      <c r="AD27" s="208"/>
      <c r="AE27" s="209"/>
      <c r="AF27" s="288"/>
      <c r="AG27" s="289"/>
      <c r="AH27" s="289"/>
      <c r="AI27" s="290"/>
    </row>
    <row r="28" spans="2:36" ht="29.1" customHeight="1" x14ac:dyDescent="0.15">
      <c r="B28" s="275"/>
      <c r="C28" s="276"/>
      <c r="D28" s="276"/>
      <c r="E28" s="276"/>
      <c r="F28" s="276"/>
      <c r="G28" s="276"/>
      <c r="H28" s="291"/>
      <c r="I28" s="294"/>
      <c r="J28" s="292"/>
      <c r="K28" s="277"/>
      <c r="L28" s="277"/>
      <c r="M28" s="460"/>
      <c r="N28" s="461"/>
      <c r="O28" s="462"/>
      <c r="P28" s="291"/>
      <c r="Q28" s="292"/>
      <c r="R28" s="278"/>
      <c r="S28" s="278"/>
      <c r="T28" s="278"/>
      <c r="U28" s="279"/>
      <c r="V28" s="288"/>
      <c r="W28" s="281"/>
      <c r="X28" s="281"/>
      <c r="Y28" s="281"/>
      <c r="Z28" s="281"/>
      <c r="AA28" s="281"/>
      <c r="AB28" s="213"/>
      <c r="AC28" s="214"/>
      <c r="AD28" s="214"/>
      <c r="AE28" s="215"/>
      <c r="AF28" s="288"/>
      <c r="AG28" s="289"/>
      <c r="AH28" s="289"/>
      <c r="AI28" s="290"/>
    </row>
    <row r="29" spans="2:36" ht="29.1" customHeight="1" x14ac:dyDescent="0.15">
      <c r="B29" s="275"/>
      <c r="C29" s="276"/>
      <c r="D29" s="276"/>
      <c r="E29" s="276"/>
      <c r="F29" s="276"/>
      <c r="G29" s="276"/>
      <c r="H29" s="291"/>
      <c r="I29" s="294"/>
      <c r="J29" s="292"/>
      <c r="K29" s="277"/>
      <c r="L29" s="277"/>
      <c r="M29" s="460"/>
      <c r="N29" s="461"/>
      <c r="O29" s="462"/>
      <c r="P29" s="291"/>
      <c r="Q29" s="292"/>
      <c r="R29" s="278"/>
      <c r="S29" s="278"/>
      <c r="T29" s="278"/>
      <c r="U29" s="279"/>
      <c r="V29" s="288"/>
      <c r="W29" s="281"/>
      <c r="X29" s="281"/>
      <c r="Y29" s="281"/>
      <c r="Z29" s="281"/>
      <c r="AA29" s="281"/>
      <c r="AB29" s="210"/>
      <c r="AC29" s="211"/>
      <c r="AD29" s="211"/>
      <c r="AE29" s="212"/>
      <c r="AF29" s="288"/>
      <c r="AG29" s="289"/>
      <c r="AH29" s="289"/>
      <c r="AI29" s="290"/>
    </row>
    <row r="30" spans="2:36" ht="29.1" customHeight="1" x14ac:dyDescent="0.15">
      <c r="B30" s="275"/>
      <c r="C30" s="276"/>
      <c r="D30" s="276"/>
      <c r="E30" s="276"/>
      <c r="F30" s="276"/>
      <c r="G30" s="276"/>
      <c r="H30" s="291"/>
      <c r="I30" s="294"/>
      <c r="J30" s="292"/>
      <c r="K30" s="277"/>
      <c r="L30" s="277"/>
      <c r="M30" s="460"/>
      <c r="N30" s="461"/>
      <c r="O30" s="462"/>
      <c r="P30" s="291"/>
      <c r="Q30" s="292"/>
      <c r="R30" s="278"/>
      <c r="S30" s="278"/>
      <c r="T30" s="278"/>
      <c r="U30" s="279"/>
      <c r="V30" s="288"/>
      <c r="W30" s="281"/>
      <c r="X30" s="281"/>
      <c r="Y30" s="281"/>
      <c r="Z30" s="281"/>
      <c r="AA30" s="281"/>
      <c r="AB30" s="210"/>
      <c r="AC30" s="211"/>
      <c r="AD30" s="211"/>
      <c r="AE30" s="212"/>
      <c r="AF30" s="288"/>
      <c r="AG30" s="289"/>
      <c r="AH30" s="289"/>
      <c r="AI30" s="290"/>
    </row>
    <row r="31" spans="2:36" ht="29.1" customHeight="1" thickBot="1" x14ac:dyDescent="0.2">
      <c r="B31" s="317"/>
      <c r="C31" s="318"/>
      <c r="D31" s="318"/>
      <c r="E31" s="319"/>
      <c r="F31" s="319"/>
      <c r="G31" s="319"/>
      <c r="H31" s="291"/>
      <c r="I31" s="294"/>
      <c r="J31" s="292"/>
      <c r="K31" s="320"/>
      <c r="L31" s="320"/>
      <c r="M31" s="460"/>
      <c r="N31" s="461"/>
      <c r="O31" s="462"/>
      <c r="P31" s="291"/>
      <c r="Q31" s="292"/>
      <c r="R31" s="321"/>
      <c r="S31" s="321"/>
      <c r="T31" s="321"/>
      <c r="U31" s="322"/>
      <c r="V31" s="298"/>
      <c r="W31" s="323"/>
      <c r="X31" s="323"/>
      <c r="Y31" s="323"/>
      <c r="Z31" s="323"/>
      <c r="AA31" s="323"/>
      <c r="AB31" s="166"/>
      <c r="AC31" s="167"/>
      <c r="AD31" s="167"/>
      <c r="AE31" s="168"/>
      <c r="AF31" s="298"/>
      <c r="AG31" s="299"/>
      <c r="AH31" s="299"/>
      <c r="AI31" s="300"/>
    </row>
    <row r="32" spans="2:36" ht="15" customHeight="1" thickTop="1" x14ac:dyDescent="0.15">
      <c r="B32" s="25"/>
      <c r="C32" s="26"/>
      <c r="D32" s="26"/>
      <c r="E32" s="26"/>
      <c r="F32" s="26"/>
      <c r="G32" s="26"/>
      <c r="H32" s="26"/>
      <c r="I32" s="26"/>
      <c r="J32" s="26"/>
      <c r="K32" s="301" t="s">
        <v>46</v>
      </c>
      <c r="L32" s="302"/>
      <c r="M32" s="466">
        <f>SUM(M23:N31)</f>
        <v>1000</v>
      </c>
      <c r="N32" s="467"/>
      <c r="O32" s="221" t="s">
        <v>54</v>
      </c>
      <c r="P32" s="301" t="s">
        <v>45</v>
      </c>
      <c r="Q32" s="301"/>
      <c r="R32" s="452"/>
      <c r="S32" s="453"/>
      <c r="T32" s="453"/>
      <c r="U32" s="31" t="s">
        <v>50</v>
      </c>
      <c r="V32" s="309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1"/>
    </row>
    <row r="33" spans="2:35" ht="11.1" customHeight="1" x14ac:dyDescent="0.15">
      <c r="B33" s="27"/>
      <c r="C33" s="22"/>
      <c r="D33" s="22"/>
      <c r="E33" s="22"/>
      <c r="F33" s="22"/>
      <c r="G33" s="22"/>
      <c r="H33" s="22"/>
      <c r="I33" s="22"/>
      <c r="J33" s="22"/>
      <c r="K33" s="303"/>
      <c r="L33" s="304"/>
      <c r="M33" s="468"/>
      <c r="N33" s="469"/>
      <c r="O33" s="222"/>
      <c r="P33" s="303"/>
      <c r="Q33" s="303"/>
      <c r="R33" s="29" t="s">
        <v>47</v>
      </c>
      <c r="S33" s="23"/>
      <c r="T33" s="163"/>
      <c r="U33" s="164"/>
      <c r="V33" s="312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313"/>
    </row>
    <row r="34" spans="2:35" ht="15" customHeight="1" x14ac:dyDescent="0.15">
      <c r="B34" s="27"/>
      <c r="C34" s="22"/>
      <c r="D34" s="22"/>
      <c r="E34" s="22"/>
      <c r="F34" s="22"/>
      <c r="G34" s="22"/>
      <c r="H34" s="22"/>
      <c r="I34" s="22"/>
      <c r="J34" s="22"/>
      <c r="K34" s="303"/>
      <c r="L34" s="304"/>
      <c r="M34" s="468"/>
      <c r="N34" s="469"/>
      <c r="O34" s="222"/>
      <c r="P34" s="303"/>
      <c r="Q34" s="303"/>
      <c r="R34" s="476" t="s">
        <v>1014</v>
      </c>
      <c r="S34" s="477"/>
      <c r="T34" s="477"/>
      <c r="U34" s="478"/>
      <c r="V34" s="312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313"/>
    </row>
    <row r="35" spans="2:35" ht="11.1" customHeight="1" x14ac:dyDescent="0.15">
      <c r="B35" s="21"/>
      <c r="C35" s="20"/>
      <c r="D35" s="20"/>
      <c r="E35" s="20"/>
      <c r="F35" s="20"/>
      <c r="G35" s="20"/>
      <c r="H35" s="20"/>
      <c r="I35" s="20"/>
      <c r="J35" s="20"/>
      <c r="K35" s="305"/>
      <c r="L35" s="306"/>
      <c r="M35" s="470"/>
      <c r="N35" s="471"/>
      <c r="O35" s="223"/>
      <c r="P35" s="305"/>
      <c r="Q35" s="305"/>
      <c r="R35" s="475"/>
      <c r="S35" s="28" t="s">
        <v>48</v>
      </c>
      <c r="T35" s="479">
        <v>90</v>
      </c>
      <c r="U35" s="32" t="s">
        <v>49</v>
      </c>
      <c r="V35" s="314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6"/>
    </row>
    <row r="36" spans="2:35" x14ac:dyDescent="0.15">
      <c r="T36" s="24"/>
    </row>
  </sheetData>
  <mergeCells count="199">
    <mergeCell ref="V32:AI35"/>
    <mergeCell ref="R34:U34"/>
    <mergeCell ref="V31:W31"/>
    <mergeCell ref="X31:Y31"/>
    <mergeCell ref="Z31:AA31"/>
    <mergeCell ref="AB31:AE31"/>
    <mergeCell ref="AF31:AI31"/>
    <mergeCell ref="K32:L35"/>
    <mergeCell ref="M32:N35"/>
    <mergeCell ref="O32:O35"/>
    <mergeCell ref="P32:Q35"/>
    <mergeCell ref="R32:T32"/>
    <mergeCell ref="Z30:AA30"/>
    <mergeCell ref="AB30:AE30"/>
    <mergeCell ref="AF30:AI30"/>
    <mergeCell ref="B31:D31"/>
    <mergeCell ref="E31:G31"/>
    <mergeCell ref="H31:J31"/>
    <mergeCell ref="K31:L31"/>
    <mergeCell ref="M31:O31"/>
    <mergeCell ref="P31:Q31"/>
    <mergeCell ref="R31:U31"/>
    <mergeCell ref="AF29:AI29"/>
    <mergeCell ref="B30:D30"/>
    <mergeCell ref="E30:G30"/>
    <mergeCell ref="H30:J30"/>
    <mergeCell ref="K30:L30"/>
    <mergeCell ref="M30:O30"/>
    <mergeCell ref="P30:Q30"/>
    <mergeCell ref="R30:U30"/>
    <mergeCell ref="V30:W30"/>
    <mergeCell ref="X30:Y30"/>
    <mergeCell ref="P29:Q29"/>
    <mergeCell ref="R29:U29"/>
    <mergeCell ref="V29:W29"/>
    <mergeCell ref="X29:Y29"/>
    <mergeCell ref="Z29:AA29"/>
    <mergeCell ref="AB29:AE29"/>
    <mergeCell ref="V28:W28"/>
    <mergeCell ref="X28:Y28"/>
    <mergeCell ref="Z28:AA28"/>
    <mergeCell ref="AB28:AE28"/>
    <mergeCell ref="AF28:AI28"/>
    <mergeCell ref="B29:D29"/>
    <mergeCell ref="E29:G29"/>
    <mergeCell ref="H29:J29"/>
    <mergeCell ref="K29:L29"/>
    <mergeCell ref="M29:O29"/>
    <mergeCell ref="Z27:AA27"/>
    <mergeCell ref="AB27:AE27"/>
    <mergeCell ref="AF27:AI27"/>
    <mergeCell ref="B28:D28"/>
    <mergeCell ref="E28:G28"/>
    <mergeCell ref="H28:J28"/>
    <mergeCell ref="K28:L28"/>
    <mergeCell ref="M28:O28"/>
    <mergeCell ref="P28:Q28"/>
    <mergeCell ref="R28:U28"/>
    <mergeCell ref="AF26:AI26"/>
    <mergeCell ref="B27:D27"/>
    <mergeCell ref="E27:G27"/>
    <mergeCell ref="H27:J27"/>
    <mergeCell ref="K27:L27"/>
    <mergeCell ref="M27:O27"/>
    <mergeCell ref="P27:Q27"/>
    <mergeCell ref="R27:U27"/>
    <mergeCell ref="V27:W27"/>
    <mergeCell ref="X27:Y27"/>
    <mergeCell ref="P26:Q26"/>
    <mergeCell ref="R26:U26"/>
    <mergeCell ref="V26:W26"/>
    <mergeCell ref="X26:Y26"/>
    <mergeCell ref="Z26:AA26"/>
    <mergeCell ref="AB26:AE26"/>
    <mergeCell ref="V25:W25"/>
    <mergeCell ref="X25:Y25"/>
    <mergeCell ref="Z25:AA25"/>
    <mergeCell ref="AB25:AE25"/>
    <mergeCell ref="AF25:AI25"/>
    <mergeCell ref="B26:D26"/>
    <mergeCell ref="E26:G26"/>
    <mergeCell ref="H26:J26"/>
    <mergeCell ref="K26:L26"/>
    <mergeCell ref="M26:O26"/>
    <mergeCell ref="Z24:AA24"/>
    <mergeCell ref="AB24:AE24"/>
    <mergeCell ref="AF24:AI24"/>
    <mergeCell ref="B25:D25"/>
    <mergeCell ref="E25:G25"/>
    <mergeCell ref="H25:J25"/>
    <mergeCell ref="K25:L25"/>
    <mergeCell ref="M25:O25"/>
    <mergeCell ref="P25:Q25"/>
    <mergeCell ref="R25:U25"/>
    <mergeCell ref="AF23:AI23"/>
    <mergeCell ref="B24:D24"/>
    <mergeCell ref="E24:G24"/>
    <mergeCell ref="H24:J24"/>
    <mergeCell ref="K24:L24"/>
    <mergeCell ref="M24:O24"/>
    <mergeCell ref="P24:Q24"/>
    <mergeCell ref="R24:U24"/>
    <mergeCell ref="V24:W24"/>
    <mergeCell ref="X24:Y24"/>
    <mergeCell ref="P23:Q23"/>
    <mergeCell ref="R23:U23"/>
    <mergeCell ref="V23:W23"/>
    <mergeCell ref="X23:Y23"/>
    <mergeCell ref="Z23:AA23"/>
    <mergeCell ref="AB23:AE23"/>
    <mergeCell ref="X21:Y22"/>
    <mergeCell ref="Z21:AA22"/>
    <mergeCell ref="AB21:AE22"/>
    <mergeCell ref="B22:D22"/>
    <mergeCell ref="E22:G22"/>
    <mergeCell ref="B23:D23"/>
    <mergeCell ref="E23:G23"/>
    <mergeCell ref="H23:J23"/>
    <mergeCell ref="K23:L23"/>
    <mergeCell ref="M23:O23"/>
    <mergeCell ref="B20:U20"/>
    <mergeCell ref="V20:AE20"/>
    <mergeCell ref="AF20:AI22"/>
    <mergeCell ref="B21:G21"/>
    <mergeCell ref="H21:J22"/>
    <mergeCell ref="K21:L22"/>
    <mergeCell ref="M21:O22"/>
    <mergeCell ref="P21:Q22"/>
    <mergeCell ref="R21:U22"/>
    <mergeCell ref="V21:W22"/>
    <mergeCell ref="R18:R19"/>
    <mergeCell ref="S18:S19"/>
    <mergeCell ref="T18:T19"/>
    <mergeCell ref="V18:W18"/>
    <mergeCell ref="Y18:Z18"/>
    <mergeCell ref="AG18:AI18"/>
    <mergeCell ref="V19:W19"/>
    <mergeCell ref="Y19:Z19"/>
    <mergeCell ref="AA19:AE19"/>
    <mergeCell ref="AG19:AI19"/>
    <mergeCell ref="K18:K19"/>
    <mergeCell ref="L18:L19"/>
    <mergeCell ref="M18:M19"/>
    <mergeCell ref="N18:N19"/>
    <mergeCell ref="O18:O19"/>
    <mergeCell ref="P18:Q19"/>
    <mergeCell ref="P17:T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Y11:Y13"/>
    <mergeCell ref="Z11:AE13"/>
    <mergeCell ref="AF11:AI13"/>
    <mergeCell ref="U12:X13"/>
    <mergeCell ref="B16:T16"/>
    <mergeCell ref="U16:W17"/>
    <mergeCell ref="X16:Z17"/>
    <mergeCell ref="AA16:AI17"/>
    <mergeCell ref="B17:H17"/>
    <mergeCell ref="I17:O17"/>
    <mergeCell ref="A9:A11"/>
    <mergeCell ref="D10:H10"/>
    <mergeCell ref="I10:T10"/>
    <mergeCell ref="U10:X10"/>
    <mergeCell ref="Z10:AE10"/>
    <mergeCell ref="AF10:AI10"/>
    <mergeCell ref="D11:H13"/>
    <mergeCell ref="I11:T13"/>
    <mergeCell ref="U11:V11"/>
    <mergeCell ref="W11:X11"/>
    <mergeCell ref="AF6:AI6"/>
    <mergeCell ref="D7:H9"/>
    <mergeCell ref="I7:T9"/>
    <mergeCell ref="U7:V7"/>
    <mergeCell ref="W7:X7"/>
    <mergeCell ref="Y7:Y9"/>
    <mergeCell ref="Z7:AE9"/>
    <mergeCell ref="AF7:AI9"/>
    <mergeCell ref="U8:X9"/>
    <mergeCell ref="B3:E4"/>
    <mergeCell ref="AA3:AB3"/>
    <mergeCell ref="AC3:AD3"/>
    <mergeCell ref="B6:C6"/>
    <mergeCell ref="D6:H6"/>
    <mergeCell ref="I6:T6"/>
    <mergeCell ref="U6:X6"/>
    <mergeCell ref="Z6:AE6"/>
    <mergeCell ref="B1:U2"/>
    <mergeCell ref="AA1:AD1"/>
    <mergeCell ref="AE1:AF1"/>
    <mergeCell ref="AH1:AI1"/>
    <mergeCell ref="AA2:AC2"/>
    <mergeCell ref="AE2:AI2"/>
  </mergeCells>
  <phoneticPr fontId="1"/>
  <dataValidations count="3">
    <dataValidation type="list" allowBlank="1" showInputMessage="1" showErrorMessage="1" sqref="B9 B11 U18:U19 X18:X19 AF18:AF19">
      <formula1>"□,■"</formula1>
    </dataValidation>
    <dataValidation type="list" allowBlank="1" showInputMessage="1" sqref="P23:Q31 K23:L31">
      <formula1>"田,畑"</formula1>
    </dataValidation>
    <dataValidation type="list" allowBlank="1" showInputMessage="1" sqref="B18:B19 I18:I19 AA3:AB3">
      <formula1>"令和"</formula1>
    </dataValidation>
  </dataValidations>
  <pageMargins left="0.31496062992125984" right="0.11811023622047245" top="0.35433070866141736" bottom="0.19685039370078741" header="0.31496062992125984" footer="0.31496062992125984"/>
  <pageSetup paperSize="9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INDIRECT(INDEX(List!$A$2:$D$25,MATCH(INDIRECT("B"&amp;ROW()),List!$A$2:$A$25,0),2))</xm:f>
          </x14:formula1>
          <xm:sqref>E23:G31</xm:sqref>
        </x14:dataValidation>
        <x14:dataValidation type="list" allowBlank="1" showInputMessage="1">
          <x14:formula1>
            <xm:f>OFFSET(List!$A$2,,,COUNTA(List!$A$2:$A$63)-COUNTBLANK(List!$A$2:$A$63))</xm:f>
          </x14:formula1>
          <xm:sqref>B23:D31</xm:sqref>
        </x14:dataValidation>
        <x14:dataValidation type="list" allowBlank="1" showInputMessage="1">
          <x14:formula1>
            <xm:f>List2!$A$2</xm:f>
          </x14:formula1>
          <xm:sqref>P18:Q19</xm:sqref>
        </x14:dataValidation>
        <x14:dataValidation type="list" allowBlank="1" showInputMessage="1">
          <x14:formula1>
            <xm:f>List2!$A$3</xm:f>
          </x14:formula1>
          <xm:sqref>S18:S19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5"/>
  <sheetViews>
    <sheetView view="pageBreakPreview" zoomScaleNormal="100" zoomScaleSheetLayoutView="100" workbookViewId="0">
      <selection activeCell="Y12" sqref="Y12"/>
    </sheetView>
  </sheetViews>
  <sheetFormatPr defaultRowHeight="13.5" x14ac:dyDescent="0.15"/>
  <cols>
    <col min="1" max="1" width="4.625" style="1" customWidth="1"/>
    <col min="2" max="2" width="9.625" style="1" customWidth="1"/>
    <col min="3" max="3" width="7.625" style="1" customWidth="1"/>
    <col min="4" max="4" width="3.375" style="1" bestFit="1" customWidth="1"/>
    <col min="5" max="5" width="3.375" style="1" customWidth="1"/>
    <col min="6" max="6" width="9.625" style="1" customWidth="1"/>
    <col min="7" max="7" width="7.625" style="1" customWidth="1"/>
    <col min="8" max="8" width="3.375" style="1" bestFit="1" customWidth="1"/>
    <col min="9" max="9" width="3.375" style="1" customWidth="1"/>
    <col min="10" max="10" width="9.625" style="1" customWidth="1"/>
    <col min="11" max="11" width="7.625" style="1" customWidth="1"/>
    <col min="12" max="12" width="3.375" style="1" bestFit="1" customWidth="1"/>
    <col min="13" max="13" width="3.375" style="1" customWidth="1"/>
    <col min="14" max="16" width="7.625" style="1" customWidth="1"/>
    <col min="17" max="17" width="3.375" style="1" bestFit="1" customWidth="1"/>
    <col min="18" max="18" width="7.625" style="1" customWidth="1"/>
    <col min="19" max="19" width="3.375" style="1" bestFit="1" customWidth="1"/>
    <col min="20" max="20" width="3.375" style="1" customWidth="1"/>
    <col min="21" max="21" width="9" style="1"/>
    <col min="22" max="22" width="7.625" style="1" customWidth="1"/>
    <col min="23" max="23" width="3.375" style="1" bestFit="1" customWidth="1"/>
    <col min="24" max="16384" width="9" style="1"/>
  </cols>
  <sheetData>
    <row r="1" spans="1:24" ht="21" x14ac:dyDescent="0.15">
      <c r="A1" s="53" t="s">
        <v>57</v>
      </c>
    </row>
    <row r="3" spans="1:24" ht="30" customHeight="1" x14ac:dyDescent="0.15">
      <c r="A3" s="383" t="s">
        <v>1</v>
      </c>
      <c r="B3" s="374"/>
      <c r="C3" s="374"/>
      <c r="D3" s="374"/>
      <c r="E3" s="374"/>
      <c r="F3" s="374"/>
      <c r="G3" s="374"/>
      <c r="H3" s="374"/>
      <c r="I3" s="374"/>
      <c r="J3" s="384"/>
      <c r="K3" s="218" t="s">
        <v>52</v>
      </c>
      <c r="L3" s="218"/>
      <c r="M3" s="218"/>
      <c r="N3" s="218"/>
      <c r="O3" s="218"/>
      <c r="P3" s="373" t="s">
        <v>51</v>
      </c>
      <c r="Q3" s="384"/>
      <c r="R3" s="373" t="s">
        <v>58</v>
      </c>
      <c r="S3" s="384"/>
      <c r="T3" s="373" t="s">
        <v>83</v>
      </c>
      <c r="U3" s="374"/>
      <c r="V3" s="374"/>
      <c r="W3" s="375"/>
      <c r="X3" s="46"/>
    </row>
    <row r="4" spans="1:24" ht="50.1" customHeight="1" x14ac:dyDescent="0.15">
      <c r="A4" s="492" t="s">
        <v>1015</v>
      </c>
      <c r="B4" s="493"/>
      <c r="C4" s="493"/>
      <c r="D4" s="493"/>
      <c r="E4" s="493"/>
      <c r="F4" s="493"/>
      <c r="G4" s="493"/>
      <c r="H4" s="493"/>
      <c r="I4" s="493"/>
      <c r="J4" s="494"/>
      <c r="K4" s="495" t="s">
        <v>1016</v>
      </c>
      <c r="L4" s="493"/>
      <c r="M4" s="493"/>
      <c r="N4" s="493"/>
      <c r="O4" s="494"/>
      <c r="P4" s="496">
        <v>45</v>
      </c>
      <c r="Q4" s="497"/>
      <c r="R4" s="498" t="s">
        <v>1017</v>
      </c>
      <c r="S4" s="499"/>
      <c r="T4" s="498">
        <v>300</v>
      </c>
      <c r="U4" s="500"/>
      <c r="V4" s="500"/>
      <c r="W4" s="49" t="s">
        <v>84</v>
      </c>
    </row>
    <row r="5" spans="1:24" ht="30" customHeight="1" x14ac:dyDescent="0.15">
      <c r="A5" s="385" t="s">
        <v>85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386"/>
      <c r="M5" s="170" t="s">
        <v>92</v>
      </c>
      <c r="N5" s="170"/>
      <c r="O5" s="170"/>
      <c r="P5" s="170"/>
      <c r="Q5" s="170"/>
      <c r="R5" s="170"/>
      <c r="S5" s="386"/>
      <c r="T5" s="385" t="s">
        <v>78</v>
      </c>
      <c r="U5" s="170"/>
      <c r="V5" s="170"/>
      <c r="W5" s="386"/>
      <c r="X5" s="42"/>
    </row>
    <row r="6" spans="1:24" ht="30" customHeight="1" x14ac:dyDescent="0.15">
      <c r="A6" s="352" t="s">
        <v>94</v>
      </c>
      <c r="B6" s="202"/>
      <c r="C6" s="202"/>
      <c r="D6" s="220"/>
      <c r="E6" s="255" t="s">
        <v>64</v>
      </c>
      <c r="F6" s="339"/>
      <c r="G6" s="339"/>
      <c r="H6" s="338"/>
      <c r="I6" s="255" t="s">
        <v>68</v>
      </c>
      <c r="J6" s="339"/>
      <c r="K6" s="339"/>
      <c r="L6" s="359"/>
      <c r="M6" s="202" t="s">
        <v>93</v>
      </c>
      <c r="N6" s="202"/>
      <c r="O6" s="202"/>
      <c r="P6" s="202"/>
      <c r="Q6" s="220"/>
      <c r="R6" s="202" t="s">
        <v>76</v>
      </c>
      <c r="S6" s="203"/>
      <c r="T6" s="387" t="s">
        <v>90</v>
      </c>
      <c r="U6" s="338"/>
      <c r="V6" s="255" t="s">
        <v>91</v>
      </c>
      <c r="W6" s="359"/>
      <c r="X6" s="42"/>
    </row>
    <row r="7" spans="1:24" ht="30" customHeight="1" x14ac:dyDescent="0.15">
      <c r="A7" s="353" t="s">
        <v>59</v>
      </c>
      <c r="B7" s="38" t="s">
        <v>60</v>
      </c>
      <c r="C7" s="488">
        <v>6000</v>
      </c>
      <c r="D7" s="38" t="s">
        <v>54</v>
      </c>
      <c r="E7" s="486" t="s">
        <v>975</v>
      </c>
      <c r="F7" s="36" t="s">
        <v>65</v>
      </c>
      <c r="G7" s="484">
        <v>6000</v>
      </c>
      <c r="H7" s="36" t="s">
        <v>54</v>
      </c>
      <c r="I7" s="143" t="s">
        <v>19</v>
      </c>
      <c r="J7" s="36" t="s">
        <v>69</v>
      </c>
      <c r="K7" s="139"/>
      <c r="L7" s="37" t="s">
        <v>73</v>
      </c>
      <c r="M7" s="368" t="s">
        <v>75</v>
      </c>
      <c r="N7" s="369"/>
      <c r="O7" s="330"/>
      <c r="P7" s="433">
        <v>1</v>
      </c>
      <c r="Q7" s="260" t="s">
        <v>77</v>
      </c>
      <c r="R7" s="348"/>
      <c r="S7" s="324" t="s">
        <v>77</v>
      </c>
      <c r="T7" s="146" t="s">
        <v>19</v>
      </c>
      <c r="U7" s="48" t="s">
        <v>79</v>
      </c>
      <c r="V7" s="148"/>
      <c r="W7" s="47"/>
    </row>
    <row r="8" spans="1:24" ht="30" customHeight="1" x14ac:dyDescent="0.15">
      <c r="A8" s="354"/>
      <c r="B8" s="38" t="s">
        <v>61</v>
      </c>
      <c r="C8" s="489">
        <v>1000</v>
      </c>
      <c r="D8" s="38" t="s">
        <v>54</v>
      </c>
      <c r="E8" s="487" t="s">
        <v>975</v>
      </c>
      <c r="F8" s="38" t="s">
        <v>86</v>
      </c>
      <c r="G8" s="485">
        <v>1000</v>
      </c>
      <c r="H8" s="38" t="s">
        <v>54</v>
      </c>
      <c r="I8" s="141" t="s">
        <v>19</v>
      </c>
      <c r="J8" s="38" t="s">
        <v>70</v>
      </c>
      <c r="K8" s="132"/>
      <c r="L8" s="39" t="s">
        <v>73</v>
      </c>
      <c r="M8" s="370"/>
      <c r="N8" s="371"/>
      <c r="O8" s="372"/>
      <c r="P8" s="412"/>
      <c r="Q8" s="356"/>
      <c r="R8" s="190"/>
      <c r="S8" s="209"/>
      <c r="T8" s="482" t="s">
        <v>975</v>
      </c>
      <c r="U8" s="38" t="s">
        <v>80</v>
      </c>
      <c r="V8" s="149"/>
      <c r="W8" s="39"/>
    </row>
    <row r="9" spans="1:24" ht="30" customHeight="1" x14ac:dyDescent="0.15">
      <c r="A9" s="354"/>
      <c r="B9" s="38" t="s">
        <v>62</v>
      </c>
      <c r="C9" s="131"/>
      <c r="D9" s="38" t="s">
        <v>54</v>
      </c>
      <c r="E9" s="141" t="s">
        <v>19</v>
      </c>
      <c r="F9" s="38" t="s">
        <v>66</v>
      </c>
      <c r="G9" s="137"/>
      <c r="H9" s="38" t="s">
        <v>54</v>
      </c>
      <c r="I9" s="144" t="s">
        <v>19</v>
      </c>
      <c r="J9" s="38" t="s">
        <v>72</v>
      </c>
      <c r="K9" s="132"/>
      <c r="L9" s="39" t="s">
        <v>73</v>
      </c>
      <c r="M9" s="367" t="s">
        <v>87</v>
      </c>
      <c r="N9" s="360" t="s">
        <v>88</v>
      </c>
      <c r="O9" s="361"/>
      <c r="P9" s="406">
        <v>1</v>
      </c>
      <c r="Q9" s="357" t="s">
        <v>77</v>
      </c>
      <c r="R9" s="190"/>
      <c r="S9" s="209"/>
      <c r="T9" s="483" t="s">
        <v>975</v>
      </c>
      <c r="U9" s="38" t="s">
        <v>81</v>
      </c>
      <c r="V9" s="149"/>
      <c r="W9" s="39"/>
    </row>
    <row r="10" spans="1:24" ht="30" customHeight="1" x14ac:dyDescent="0.15">
      <c r="A10" s="354"/>
      <c r="B10" s="38" t="s">
        <v>63</v>
      </c>
      <c r="C10" s="132"/>
      <c r="D10" s="45" t="s">
        <v>54</v>
      </c>
      <c r="E10" s="142" t="s">
        <v>19</v>
      </c>
      <c r="F10" s="38" t="s">
        <v>67</v>
      </c>
      <c r="G10" s="137"/>
      <c r="H10" s="38" t="s">
        <v>54</v>
      </c>
      <c r="I10" s="144" t="s">
        <v>19</v>
      </c>
      <c r="J10" s="38" t="s">
        <v>71</v>
      </c>
      <c r="K10" s="132"/>
      <c r="L10" s="39" t="s">
        <v>74</v>
      </c>
      <c r="M10" s="354"/>
      <c r="N10" s="362"/>
      <c r="O10" s="363"/>
      <c r="P10" s="412"/>
      <c r="Q10" s="356"/>
      <c r="R10" s="190"/>
      <c r="S10" s="209"/>
      <c r="T10" s="482" t="s">
        <v>975</v>
      </c>
      <c r="U10" s="38" t="s">
        <v>82</v>
      </c>
      <c r="V10" s="149"/>
      <c r="W10" s="39"/>
    </row>
    <row r="11" spans="1:24" ht="30" customHeight="1" x14ac:dyDescent="0.15">
      <c r="A11" s="354"/>
      <c r="B11" s="55" t="s">
        <v>97</v>
      </c>
      <c r="C11" s="490">
        <f>SUM(C7:C10)</f>
        <v>7000</v>
      </c>
      <c r="D11" s="38" t="s">
        <v>54</v>
      </c>
      <c r="E11" s="142" t="s">
        <v>19</v>
      </c>
      <c r="F11" s="45" t="s">
        <v>63</v>
      </c>
      <c r="G11" s="138"/>
      <c r="H11" s="45"/>
      <c r="I11" s="145" t="s">
        <v>19</v>
      </c>
      <c r="J11" s="45" t="s">
        <v>63</v>
      </c>
      <c r="K11" s="138"/>
      <c r="L11" s="40"/>
      <c r="M11" s="354"/>
      <c r="N11" s="364" t="s">
        <v>89</v>
      </c>
      <c r="O11" s="365"/>
      <c r="P11" s="187"/>
      <c r="Q11" s="357" t="s">
        <v>77</v>
      </c>
      <c r="R11" s="190"/>
      <c r="S11" s="209"/>
      <c r="T11" s="52"/>
      <c r="U11" s="38"/>
      <c r="V11" s="149"/>
      <c r="W11" s="39"/>
    </row>
    <row r="12" spans="1:24" ht="30" customHeight="1" x14ac:dyDescent="0.15">
      <c r="A12" s="355"/>
      <c r="B12" s="54" t="s">
        <v>99</v>
      </c>
      <c r="C12" s="491">
        <v>4000</v>
      </c>
      <c r="D12" s="43" t="s">
        <v>54</v>
      </c>
      <c r="E12" s="51"/>
      <c r="F12" s="50"/>
      <c r="G12" s="133"/>
      <c r="H12" s="43"/>
      <c r="I12" s="15"/>
      <c r="J12" s="43"/>
      <c r="K12" s="133"/>
      <c r="L12" s="5"/>
      <c r="M12" s="355"/>
      <c r="N12" s="366"/>
      <c r="O12" s="334"/>
      <c r="P12" s="349"/>
      <c r="Q12" s="223"/>
      <c r="R12" s="349"/>
      <c r="S12" s="325"/>
      <c r="T12" s="159"/>
      <c r="U12" s="43"/>
      <c r="V12" s="133"/>
      <c r="W12" s="5"/>
    </row>
    <row r="13" spans="1:24" x14ac:dyDescent="0.15">
      <c r="A13" s="3"/>
      <c r="B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24" x14ac:dyDescent="0.15">
      <c r="A14" s="19" t="s">
        <v>12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4" x14ac:dyDescent="0.15">
      <c r="A15" s="19"/>
      <c r="B15" s="235" t="s">
        <v>983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1:24" x14ac:dyDescent="0.15">
      <c r="A16" s="16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</row>
    <row r="17" spans="1:16" x14ac:dyDescent="0.15">
      <c r="A17" s="351"/>
      <c r="B17" s="351"/>
      <c r="C17" s="351"/>
      <c r="D17" s="351"/>
      <c r="E17" s="351"/>
      <c r="F17" s="351"/>
      <c r="G17" s="351"/>
      <c r="H17" s="165"/>
      <c r="I17" s="165"/>
      <c r="K17" s="358"/>
      <c r="L17" s="358"/>
      <c r="M17" s="42"/>
      <c r="N17" s="42"/>
      <c r="O17" s="42"/>
      <c r="P17" s="42"/>
    </row>
    <row r="18" spans="1:16" ht="13.5" customHeight="1" x14ac:dyDescent="0.15">
      <c r="A18" s="351"/>
      <c r="B18" s="351"/>
      <c r="C18" s="351"/>
      <c r="D18" s="351"/>
      <c r="E18" s="351"/>
      <c r="F18" s="351"/>
      <c r="G18" s="351"/>
    </row>
    <row r="19" spans="1:16" x14ac:dyDescent="0.15">
      <c r="A19" s="351"/>
      <c r="B19" s="351"/>
      <c r="C19" s="351"/>
      <c r="D19" s="351"/>
      <c r="E19" s="351"/>
      <c r="F19" s="351"/>
      <c r="G19" s="351"/>
    </row>
    <row r="20" spans="1:16" x14ac:dyDescent="0.15">
      <c r="A20" s="351"/>
      <c r="B20" s="351"/>
      <c r="C20" s="351"/>
      <c r="D20" s="351"/>
      <c r="E20" s="351"/>
      <c r="F20" s="351"/>
      <c r="G20" s="351"/>
    </row>
    <row r="21" spans="1:16" ht="13.5" customHeight="1" x14ac:dyDescent="0.15">
      <c r="A21" s="351"/>
      <c r="B21" s="351"/>
      <c r="C21" s="351"/>
      <c r="D21" s="351"/>
      <c r="E21" s="351"/>
      <c r="F21" s="351"/>
      <c r="G21" s="351"/>
    </row>
    <row r="22" spans="1:16" x14ac:dyDescent="0.15">
      <c r="A22" s="351"/>
      <c r="B22" s="351"/>
      <c r="C22" s="351"/>
      <c r="D22" s="351"/>
      <c r="E22" s="351"/>
      <c r="F22" s="351"/>
      <c r="G22" s="351"/>
    </row>
    <row r="23" spans="1:16" x14ac:dyDescent="0.15">
      <c r="A23" s="351"/>
      <c r="B23" s="351"/>
      <c r="C23" s="351"/>
      <c r="D23" s="351"/>
      <c r="E23" s="351"/>
      <c r="F23" s="351"/>
      <c r="G23" s="351"/>
    </row>
    <row r="24" spans="1:16" ht="13.5" customHeight="1" x14ac:dyDescent="0.15">
      <c r="A24" s="351"/>
      <c r="B24" s="351"/>
      <c r="C24" s="351"/>
      <c r="D24" s="351"/>
      <c r="E24" s="351"/>
      <c r="F24" s="351"/>
      <c r="G24" s="351"/>
    </row>
    <row r="25" spans="1:16" x14ac:dyDescent="0.15">
      <c r="A25" s="351"/>
      <c r="B25" s="351"/>
      <c r="C25" s="351"/>
      <c r="D25" s="351"/>
      <c r="E25" s="351"/>
      <c r="F25" s="351"/>
      <c r="G25" s="351"/>
    </row>
  </sheetData>
  <mergeCells count="39">
    <mergeCell ref="A20:C25"/>
    <mergeCell ref="D20:G22"/>
    <mergeCell ref="D23:G25"/>
    <mergeCell ref="N11:O12"/>
    <mergeCell ref="P11:P12"/>
    <mergeCell ref="Q11:Q12"/>
    <mergeCell ref="B15:W16"/>
    <mergeCell ref="A17:G19"/>
    <mergeCell ref="K17:L17"/>
    <mergeCell ref="A7:A12"/>
    <mergeCell ref="M7:O8"/>
    <mergeCell ref="P7:P8"/>
    <mergeCell ref="Q7:Q8"/>
    <mergeCell ref="R7:R12"/>
    <mergeCell ref="S7:S12"/>
    <mergeCell ref="M9:M12"/>
    <mergeCell ref="N9:O10"/>
    <mergeCell ref="P9:P10"/>
    <mergeCell ref="Q9:Q10"/>
    <mergeCell ref="A5:L5"/>
    <mergeCell ref="M5:S5"/>
    <mergeCell ref="T5:W5"/>
    <mergeCell ref="A6:D6"/>
    <mergeCell ref="E6:H6"/>
    <mergeCell ref="I6:L6"/>
    <mergeCell ref="M6:Q6"/>
    <mergeCell ref="R6:S6"/>
    <mergeCell ref="T6:U6"/>
    <mergeCell ref="V6:W6"/>
    <mergeCell ref="A3:J3"/>
    <mergeCell ref="K3:O3"/>
    <mergeCell ref="P3:Q3"/>
    <mergeCell ref="R3:S3"/>
    <mergeCell ref="T3:W3"/>
    <mergeCell ref="A4:J4"/>
    <mergeCell ref="K4:O4"/>
    <mergeCell ref="P4:Q4"/>
    <mergeCell ref="R4:S4"/>
    <mergeCell ref="T4:V4"/>
  </mergeCells>
  <phoneticPr fontId="1"/>
  <dataValidations disablePrompts="1" count="1">
    <dataValidation type="list" allowBlank="1" showInputMessage="1" showErrorMessage="1" sqref="E7:E11 I7:I11 T7:T10">
      <formula1>"□,■"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3"/>
  <sheetViews>
    <sheetView topLeftCell="D1" workbookViewId="0">
      <pane ySplit="1" topLeftCell="A2" activePane="bottomLeft" state="frozen"/>
      <selection activeCell="K3" sqref="K3"/>
      <selection pane="bottomLeft" activeCell="K3" sqref="K3"/>
    </sheetView>
  </sheetViews>
  <sheetFormatPr defaultRowHeight="13.5" x14ac:dyDescent="0.15"/>
  <cols>
    <col min="1" max="1" width="12.375" style="93" customWidth="1"/>
    <col min="2" max="2" width="24.625" style="93" customWidth="1"/>
    <col min="3" max="3" width="13.375" style="93" customWidth="1"/>
    <col min="4" max="4" width="13.375" style="115" customWidth="1"/>
    <col min="5" max="5" width="3.125" style="93" customWidth="1"/>
    <col min="6" max="6" width="5.25" style="93" bestFit="1" customWidth="1"/>
    <col min="7" max="8" width="4.875" style="93" customWidth="1"/>
    <col min="9" max="9" width="14" style="93" bestFit="1" customWidth="1"/>
    <col min="10" max="10" width="3" style="93" customWidth="1"/>
    <col min="11" max="11" width="103.75" style="93" customWidth="1"/>
    <col min="12" max="16384" width="9" style="93"/>
  </cols>
  <sheetData>
    <row r="1" spans="1:11" s="89" customFormat="1" ht="14.25" thickBot="1" x14ac:dyDescent="0.2">
      <c r="A1" s="97" t="s">
        <v>6</v>
      </c>
      <c r="B1" s="98" t="s">
        <v>970</v>
      </c>
      <c r="C1" s="97" t="s">
        <v>968</v>
      </c>
      <c r="D1" s="112" t="s">
        <v>969</v>
      </c>
      <c r="E1" s="117"/>
      <c r="F1" s="128" t="s">
        <v>973</v>
      </c>
      <c r="G1" s="128" t="s">
        <v>974</v>
      </c>
      <c r="H1" s="128" t="s">
        <v>971</v>
      </c>
      <c r="I1" s="128" t="s">
        <v>972</v>
      </c>
    </row>
    <row r="2" spans="1:11" x14ac:dyDescent="0.15">
      <c r="A2" s="90" t="str">
        <f t="shared" ref="A2:A33" si="0">IFERROR(INDEX($F$2:$I$63,MATCH(ROW()-1,$G$2:$G$63,0),4),"")</f>
        <v>亀崎</v>
      </c>
      <c r="B2" s="91" t="str">
        <f t="shared" ref="B2:B33" si="1">IFERROR(IF(A2="","",$K$3&amp;"!"&amp;"D"&amp;C2&amp;":"&amp;"D"&amp;D2),"")</f>
        <v>code!D3:D30</v>
      </c>
      <c r="C2" s="92">
        <f>IFERROR(MATCH(List!A2,code!$C$1:$C$458,0),"")</f>
        <v>3</v>
      </c>
      <c r="D2" s="113">
        <f>IFERROR(COUNTIF(code!$C$3:$C$458,A2)+C2-1,"")</f>
        <v>30</v>
      </c>
      <c r="E2" s="388" t="s">
        <v>980</v>
      </c>
      <c r="F2" s="125" t="s">
        <v>975</v>
      </c>
      <c r="G2" s="107">
        <f>IF(F2&lt;&gt;"■","",COUNTIFS($F$2:$F$63,"■",$H$2:$H$63,"&lt;="&amp;H2))</f>
        <v>1</v>
      </c>
      <c r="H2" s="107">
        <v>1</v>
      </c>
      <c r="I2" s="106" t="s">
        <v>113</v>
      </c>
      <c r="K2" s="99" t="s">
        <v>992</v>
      </c>
    </row>
    <row r="3" spans="1:11" ht="14.25" thickBot="1" x14ac:dyDescent="0.2">
      <c r="A3" s="90" t="str">
        <f t="shared" si="0"/>
        <v>物井</v>
      </c>
      <c r="B3" s="91" t="str">
        <f t="shared" si="1"/>
        <v>code!D31:D58</v>
      </c>
      <c r="C3" s="92">
        <f>IFERROR(MATCH(List!A3,code!$C$1:$C$458,0),"")</f>
        <v>31</v>
      </c>
      <c r="D3" s="113">
        <f>IFERROR(COUNTIF(code!$C$3:$C$458,A3)+C3-1,"")</f>
        <v>58</v>
      </c>
      <c r="E3" s="388"/>
      <c r="F3" s="126" t="s">
        <v>975</v>
      </c>
      <c r="G3" s="107">
        <f t="shared" ref="G3:G63" si="2">IF(F3&lt;&gt;"■","",COUNTIFS($F$2:$F$63,"■",$H$2:$H$63,"&lt;="&amp;H3))</f>
        <v>2</v>
      </c>
      <c r="H3" s="103">
        <v>2</v>
      </c>
      <c r="I3" s="102" t="s">
        <v>117</v>
      </c>
      <c r="K3" s="94" t="s">
        <v>976</v>
      </c>
    </row>
    <row r="4" spans="1:11" ht="14.25" thickBot="1" x14ac:dyDescent="0.2">
      <c r="A4" s="90" t="str">
        <f t="shared" si="0"/>
        <v>長岡</v>
      </c>
      <c r="B4" s="91" t="str">
        <f t="shared" si="1"/>
        <v>code!D59:D98</v>
      </c>
      <c r="C4" s="92">
        <f>IFERROR(MATCH(List!A4,code!$C$1:$C$458,0),"")</f>
        <v>59</v>
      </c>
      <c r="D4" s="113">
        <f>IFERROR(COUNTIF(code!$C$3:$C$458,A4)+C4-1,"")</f>
        <v>98</v>
      </c>
      <c r="E4" s="388"/>
      <c r="F4" s="126" t="s">
        <v>975</v>
      </c>
      <c r="G4" s="107">
        <f t="shared" si="2"/>
        <v>3</v>
      </c>
      <c r="H4" s="103">
        <v>3</v>
      </c>
      <c r="I4" s="102" t="s">
        <v>120</v>
      </c>
    </row>
    <row r="5" spans="1:11" x14ac:dyDescent="0.15">
      <c r="A5" s="90" t="str">
        <f t="shared" si="0"/>
        <v>栗山</v>
      </c>
      <c r="B5" s="91" t="str">
        <f t="shared" si="1"/>
        <v>code!D99:D124</v>
      </c>
      <c r="C5" s="92">
        <f>IFERROR(MATCH(List!A5,code!$C$1:$C$458,0),"")</f>
        <v>99</v>
      </c>
      <c r="D5" s="113">
        <f>IFERROR(COUNTIF(code!$C$3:$C$458,A5)+C5-1,"")</f>
        <v>124</v>
      </c>
      <c r="E5" s="388"/>
      <c r="F5" s="126" t="s">
        <v>975</v>
      </c>
      <c r="G5" s="107">
        <f t="shared" si="2"/>
        <v>4</v>
      </c>
      <c r="H5" s="103">
        <v>4</v>
      </c>
      <c r="I5" s="102" t="s">
        <v>123</v>
      </c>
      <c r="K5" s="99" t="s">
        <v>991</v>
      </c>
    </row>
    <row r="6" spans="1:11" ht="14.25" thickBot="1" x14ac:dyDescent="0.2">
      <c r="A6" s="90" t="str">
        <f t="shared" si="0"/>
        <v>内黒田</v>
      </c>
      <c r="B6" s="91" t="str">
        <f t="shared" si="1"/>
        <v>code!D125:D146</v>
      </c>
      <c r="C6" s="92">
        <f>IFERROR(MATCH(List!A6,code!$C$1:$C$458,0),"")</f>
        <v>125</v>
      </c>
      <c r="D6" s="113">
        <f>IFERROR(COUNTIF(code!$C$3:$C$458,A6)+C6-1,"")</f>
        <v>146</v>
      </c>
      <c r="E6" s="388"/>
      <c r="F6" s="126" t="s">
        <v>975</v>
      </c>
      <c r="G6" s="107">
        <f t="shared" si="2"/>
        <v>5</v>
      </c>
      <c r="H6" s="103">
        <v>5</v>
      </c>
      <c r="I6" s="102" t="s">
        <v>126</v>
      </c>
      <c r="K6" s="156" t="s">
        <v>977</v>
      </c>
    </row>
    <row r="7" spans="1:11" ht="14.25" thickBot="1" x14ac:dyDescent="0.2">
      <c r="A7" s="90" t="str">
        <f t="shared" si="0"/>
        <v>萱橋</v>
      </c>
      <c r="B7" s="91" t="str">
        <f t="shared" si="1"/>
        <v>code!D147:D151</v>
      </c>
      <c r="C7" s="92">
        <f>IFERROR(MATCH(List!A7,code!$C$1:$C$458,0),"")</f>
        <v>147</v>
      </c>
      <c r="D7" s="113">
        <f>IFERROR(COUNTIF(code!$C$3:$C$458,A7)+C7-1,"")</f>
        <v>151</v>
      </c>
      <c r="E7" s="388"/>
      <c r="F7" s="126" t="s">
        <v>975</v>
      </c>
      <c r="G7" s="107">
        <f t="shared" si="2"/>
        <v>6</v>
      </c>
      <c r="H7" s="103">
        <v>6</v>
      </c>
      <c r="I7" s="102" t="s">
        <v>129</v>
      </c>
    </row>
    <row r="8" spans="1:11" x14ac:dyDescent="0.15">
      <c r="A8" s="90" t="str">
        <f t="shared" si="0"/>
        <v>大日</v>
      </c>
      <c r="B8" s="91" t="str">
        <f t="shared" si="1"/>
        <v>code!D167:D177</v>
      </c>
      <c r="C8" s="92">
        <f>IFERROR(MATCH(List!A8,code!$C$1:$C$458,0),"")</f>
        <v>167</v>
      </c>
      <c r="D8" s="113">
        <f>IFERROR(COUNTIF(code!$C$3:$C$458,A8)+C8-1,"")</f>
        <v>177</v>
      </c>
      <c r="E8" s="388"/>
      <c r="F8" s="126" t="s">
        <v>100</v>
      </c>
      <c r="G8" s="107" t="str">
        <f t="shared" si="2"/>
        <v/>
      </c>
      <c r="H8" s="103">
        <v>7</v>
      </c>
      <c r="I8" s="102" t="s">
        <v>132</v>
      </c>
      <c r="K8" s="99" t="s">
        <v>979</v>
      </c>
    </row>
    <row r="9" spans="1:11" ht="14.25" thickBot="1" x14ac:dyDescent="0.2">
      <c r="A9" s="90" t="str">
        <f t="shared" si="0"/>
        <v>鹿放ケ丘</v>
      </c>
      <c r="B9" s="91" t="str">
        <f t="shared" si="1"/>
        <v>code!D178:D179</v>
      </c>
      <c r="C9" s="92">
        <f>IFERROR(MATCH(List!A9,code!$C$1:$C$458,0),"")</f>
        <v>178</v>
      </c>
      <c r="D9" s="113">
        <f>IFERROR(COUNTIF(code!$C$3:$C$458,A9)+C9-1,"")</f>
        <v>179</v>
      </c>
      <c r="E9" s="388"/>
      <c r="F9" s="126" t="s">
        <v>100</v>
      </c>
      <c r="G9" s="107" t="str">
        <f t="shared" si="2"/>
        <v/>
      </c>
      <c r="H9" s="103">
        <v>8</v>
      </c>
      <c r="I9" s="102" t="s">
        <v>135</v>
      </c>
      <c r="K9" s="156" t="s">
        <v>978</v>
      </c>
    </row>
    <row r="10" spans="1:11" x14ac:dyDescent="0.15">
      <c r="A10" s="90" t="str">
        <f t="shared" si="0"/>
        <v>鹿渡</v>
      </c>
      <c r="B10" s="91" t="str">
        <f t="shared" si="1"/>
        <v>code!D180:D207</v>
      </c>
      <c r="C10" s="92">
        <f>IFERROR(MATCH(List!A10,code!$C$1:$C$458,0),"")</f>
        <v>180</v>
      </c>
      <c r="D10" s="113">
        <f>IFERROR(COUNTIF(code!$C$3:$C$458,A10)+C10-1,"")</f>
        <v>207</v>
      </c>
      <c r="E10" s="388"/>
      <c r="F10" s="126" t="s">
        <v>100</v>
      </c>
      <c r="G10" s="107" t="str">
        <f t="shared" si="2"/>
        <v/>
      </c>
      <c r="H10" s="103">
        <v>81</v>
      </c>
      <c r="I10" s="102" t="s">
        <v>138</v>
      </c>
    </row>
    <row r="11" spans="1:11" x14ac:dyDescent="0.15">
      <c r="A11" s="90" t="str">
        <f t="shared" si="0"/>
        <v>和良比</v>
      </c>
      <c r="B11" s="91" t="str">
        <f t="shared" si="1"/>
        <v>code!D208:D229</v>
      </c>
      <c r="C11" s="92">
        <f>IFERROR(MATCH(List!A11,code!$C$1:$C$458,0),"")</f>
        <v>208</v>
      </c>
      <c r="D11" s="113">
        <f>IFERROR(COUNTIF(code!$C$3:$C$458,A11)+C11-1,"")</f>
        <v>229</v>
      </c>
      <c r="E11" s="388"/>
      <c r="F11" s="126" t="s">
        <v>100</v>
      </c>
      <c r="G11" s="107" t="str">
        <f t="shared" si="2"/>
        <v/>
      </c>
      <c r="H11" s="103">
        <v>82</v>
      </c>
      <c r="I11" s="102" t="s">
        <v>141</v>
      </c>
    </row>
    <row r="12" spans="1:11" x14ac:dyDescent="0.15">
      <c r="A12" s="90" t="str">
        <f t="shared" si="0"/>
        <v>山梨</v>
      </c>
      <c r="B12" s="91" t="str">
        <f t="shared" si="1"/>
        <v>code!D230:D257</v>
      </c>
      <c r="C12" s="92">
        <f>IFERROR(MATCH(List!A12,code!$C$1:$C$458,0),"")</f>
        <v>230</v>
      </c>
      <c r="D12" s="113">
        <f>IFERROR(COUNTIF(code!$C$3:$C$458,A12)+C12-1,"")</f>
        <v>257</v>
      </c>
      <c r="E12" s="388"/>
      <c r="F12" s="126" t="s">
        <v>100</v>
      </c>
      <c r="G12" s="107" t="str">
        <f t="shared" si="2"/>
        <v/>
      </c>
      <c r="H12" s="103">
        <v>83</v>
      </c>
      <c r="I12" s="102" t="s">
        <v>144</v>
      </c>
    </row>
    <row r="13" spans="1:11" x14ac:dyDescent="0.15">
      <c r="A13" s="90" t="str">
        <f t="shared" si="0"/>
        <v>吉岡</v>
      </c>
      <c r="B13" s="91" t="str">
        <f t="shared" si="1"/>
        <v>code!D258:D328</v>
      </c>
      <c r="C13" s="92">
        <f>IFERROR(MATCH(List!A13,code!$C$1:$C$458,0),"")</f>
        <v>258</v>
      </c>
      <c r="D13" s="113">
        <f>IFERROR(COUNTIF(code!$C$3:$C$458,A13)+C13-1,"")</f>
        <v>328</v>
      </c>
      <c r="E13" s="388"/>
      <c r="F13" s="126" t="s">
        <v>975</v>
      </c>
      <c r="G13" s="107">
        <f t="shared" si="2"/>
        <v>7</v>
      </c>
      <c r="H13" s="103">
        <v>9</v>
      </c>
      <c r="I13" s="102" t="s">
        <v>147</v>
      </c>
    </row>
    <row r="14" spans="1:11" x14ac:dyDescent="0.15">
      <c r="A14" s="90" t="str">
        <f t="shared" si="0"/>
        <v>小名木</v>
      </c>
      <c r="B14" s="91" t="str">
        <f t="shared" si="1"/>
        <v>code!D329:D346</v>
      </c>
      <c r="C14" s="92">
        <f>IFERROR(MATCH(List!A14,code!$C$1:$C$458,0),"")</f>
        <v>329</v>
      </c>
      <c r="D14" s="113">
        <f>IFERROR(COUNTIF(code!$C$3:$C$458,A14)+C14-1,"")</f>
        <v>346</v>
      </c>
      <c r="E14" s="388"/>
      <c r="F14" s="126" t="s">
        <v>975</v>
      </c>
      <c r="G14" s="107">
        <f t="shared" si="2"/>
        <v>8</v>
      </c>
      <c r="H14" s="103">
        <v>10</v>
      </c>
      <c r="I14" s="102" t="s">
        <v>150</v>
      </c>
    </row>
    <row r="15" spans="1:11" x14ac:dyDescent="0.15">
      <c r="A15" s="90" t="str">
        <f t="shared" si="0"/>
        <v>成山</v>
      </c>
      <c r="B15" s="91" t="str">
        <f t="shared" si="1"/>
        <v>code!D347:D354</v>
      </c>
      <c r="C15" s="92">
        <f>IFERROR(MATCH(List!A15,code!$C$1:$C$458,0),"")</f>
        <v>347</v>
      </c>
      <c r="D15" s="113">
        <f>IFERROR(COUNTIF(code!$C$3:$C$458,A15)+C15-1,"")</f>
        <v>354</v>
      </c>
      <c r="E15" s="388"/>
      <c r="F15" s="126" t="s">
        <v>975</v>
      </c>
      <c r="G15" s="107">
        <f t="shared" si="2"/>
        <v>9</v>
      </c>
      <c r="H15" s="103">
        <v>11</v>
      </c>
      <c r="I15" s="102" t="s">
        <v>153</v>
      </c>
    </row>
    <row r="16" spans="1:11" x14ac:dyDescent="0.15">
      <c r="A16" s="90" t="str">
        <f t="shared" si="0"/>
        <v>中台</v>
      </c>
      <c r="B16" s="91" t="str">
        <f t="shared" si="1"/>
        <v>code!D355:D377</v>
      </c>
      <c r="C16" s="92">
        <f>IFERROR(MATCH(List!A16,code!$C$1:$C$458,0),"")</f>
        <v>355</v>
      </c>
      <c r="D16" s="113">
        <f>IFERROR(COUNTIF(code!$C$3:$C$458,A16)+C16-1,"")</f>
        <v>377</v>
      </c>
      <c r="E16" s="388"/>
      <c r="F16" s="126" t="s">
        <v>975</v>
      </c>
      <c r="G16" s="107">
        <f t="shared" si="2"/>
        <v>10</v>
      </c>
      <c r="H16" s="103">
        <v>12</v>
      </c>
      <c r="I16" s="102" t="s">
        <v>156</v>
      </c>
    </row>
    <row r="17" spans="1:11" x14ac:dyDescent="0.15">
      <c r="A17" s="90" t="str">
        <f t="shared" si="0"/>
        <v>中野</v>
      </c>
      <c r="B17" s="91" t="str">
        <f t="shared" si="1"/>
        <v>code!D378:D381</v>
      </c>
      <c r="C17" s="92">
        <f>IFERROR(MATCH(List!A17,code!$C$1:$C$458,0),"")</f>
        <v>378</v>
      </c>
      <c r="D17" s="113">
        <f>IFERROR(COUNTIF(code!$C$3:$C$458,A17)+C17-1,"")</f>
        <v>381</v>
      </c>
      <c r="E17" s="388"/>
      <c r="F17" s="126" t="s">
        <v>975</v>
      </c>
      <c r="G17" s="107">
        <f t="shared" si="2"/>
        <v>11</v>
      </c>
      <c r="H17" s="103">
        <v>13</v>
      </c>
      <c r="I17" s="102" t="s">
        <v>159</v>
      </c>
    </row>
    <row r="18" spans="1:11" x14ac:dyDescent="0.15">
      <c r="A18" s="90" t="str">
        <f t="shared" si="0"/>
        <v>南波佐間</v>
      </c>
      <c r="B18" s="91" t="str">
        <f t="shared" si="1"/>
        <v>code!D382:D394</v>
      </c>
      <c r="C18" s="92">
        <f>IFERROR(MATCH(List!A18,code!$C$1:$C$458,0),"")</f>
        <v>382</v>
      </c>
      <c r="D18" s="113">
        <f>IFERROR(COUNTIF(code!$C$3:$C$458,A18)+C18-1,"")</f>
        <v>394</v>
      </c>
      <c r="E18" s="388"/>
      <c r="F18" s="126" t="s">
        <v>975</v>
      </c>
      <c r="G18" s="107">
        <f t="shared" si="2"/>
        <v>12</v>
      </c>
      <c r="H18" s="103">
        <v>14</v>
      </c>
      <c r="I18" s="102" t="s">
        <v>162</v>
      </c>
    </row>
    <row r="19" spans="1:11" x14ac:dyDescent="0.15">
      <c r="A19" s="90" t="str">
        <f t="shared" si="0"/>
        <v>上野</v>
      </c>
      <c r="B19" s="91" t="str">
        <f t="shared" si="1"/>
        <v>code!D395:D410</v>
      </c>
      <c r="C19" s="92">
        <f>IFERROR(MATCH(List!A19,code!$C$1:$C$458,0),"")</f>
        <v>395</v>
      </c>
      <c r="D19" s="113">
        <f>IFERROR(COUNTIF(code!$C$3:$C$458,A19)+C19-1,"")</f>
        <v>410</v>
      </c>
      <c r="E19" s="388"/>
      <c r="F19" s="126" t="s">
        <v>975</v>
      </c>
      <c r="G19" s="107">
        <f t="shared" si="2"/>
        <v>13</v>
      </c>
      <c r="H19" s="103">
        <v>15</v>
      </c>
      <c r="I19" s="102" t="s">
        <v>165</v>
      </c>
    </row>
    <row r="20" spans="1:11" x14ac:dyDescent="0.15">
      <c r="A20" s="90" t="str">
        <f t="shared" si="0"/>
        <v>和田</v>
      </c>
      <c r="B20" s="91" t="str">
        <f t="shared" si="1"/>
        <v>code!D411:D419</v>
      </c>
      <c r="C20" s="92">
        <f>IFERROR(MATCH(List!A20,code!$C$1:$C$458,0),"")</f>
        <v>411</v>
      </c>
      <c r="D20" s="113">
        <f>IFERROR(COUNTIF(code!$C$3:$C$458,A20)+C20-1,"")</f>
        <v>419</v>
      </c>
      <c r="E20" s="388"/>
      <c r="F20" s="126" t="s">
        <v>975</v>
      </c>
      <c r="G20" s="107">
        <f t="shared" si="2"/>
        <v>14</v>
      </c>
      <c r="H20" s="103">
        <v>16</v>
      </c>
      <c r="I20" s="102" t="s">
        <v>168</v>
      </c>
    </row>
    <row r="21" spans="1:11" x14ac:dyDescent="0.15">
      <c r="A21" s="90" t="str">
        <f t="shared" si="0"/>
        <v/>
      </c>
      <c r="B21" s="91" t="str">
        <f t="shared" si="1"/>
        <v/>
      </c>
      <c r="C21" s="92" t="str">
        <f>IFERROR(MATCH(List!A21,code!$C$1:$C$458,0),"")</f>
        <v/>
      </c>
      <c r="D21" s="113" t="str">
        <f>IFERROR(COUNTIF(code!$C$3:$C$458,A21)+C21-1,"")</f>
        <v/>
      </c>
      <c r="E21" s="388"/>
      <c r="F21" s="126" t="s">
        <v>975</v>
      </c>
      <c r="G21" s="107">
        <f t="shared" si="2"/>
        <v>15</v>
      </c>
      <c r="H21" s="103">
        <v>17</v>
      </c>
      <c r="I21" s="102" t="s">
        <v>171</v>
      </c>
    </row>
    <row r="22" spans="1:11" x14ac:dyDescent="0.15">
      <c r="A22" s="90" t="str">
        <f t="shared" si="0"/>
        <v/>
      </c>
      <c r="B22" s="91" t="str">
        <f t="shared" si="1"/>
        <v/>
      </c>
      <c r="C22" s="92" t="str">
        <f>IFERROR(MATCH(List!A22,code!$C$1:$C$458,0),"")</f>
        <v/>
      </c>
      <c r="D22" s="113" t="str">
        <f>IFERROR(COUNTIF(code!$C$3:$C$458,A22)+C22-1,"")</f>
        <v/>
      </c>
      <c r="E22" s="388"/>
      <c r="F22" s="126" t="s">
        <v>975</v>
      </c>
      <c r="G22" s="107">
        <f t="shared" si="2"/>
        <v>16</v>
      </c>
      <c r="H22" s="103">
        <v>18</v>
      </c>
      <c r="I22" s="102" t="s">
        <v>174</v>
      </c>
    </row>
    <row r="23" spans="1:11" x14ac:dyDescent="0.15">
      <c r="A23" s="90" t="str">
        <f t="shared" si="0"/>
        <v/>
      </c>
      <c r="B23" s="91" t="str">
        <f t="shared" si="1"/>
        <v/>
      </c>
      <c r="C23" s="92" t="str">
        <f>IFERROR(MATCH(List!A23,code!$C$1:$C$458,0),"")</f>
        <v/>
      </c>
      <c r="D23" s="113" t="str">
        <f>IFERROR(COUNTIF(code!$C$3:$C$458,A23)+C23-1,"")</f>
        <v/>
      </c>
      <c r="E23" s="388"/>
      <c r="F23" s="126" t="s">
        <v>975</v>
      </c>
      <c r="G23" s="107">
        <f t="shared" si="2"/>
        <v>17</v>
      </c>
      <c r="H23" s="103">
        <v>19</v>
      </c>
      <c r="I23" s="102" t="s">
        <v>177</v>
      </c>
    </row>
    <row r="24" spans="1:11" x14ac:dyDescent="0.15">
      <c r="A24" s="90" t="str">
        <f t="shared" si="0"/>
        <v/>
      </c>
      <c r="B24" s="91" t="str">
        <f t="shared" si="1"/>
        <v/>
      </c>
      <c r="C24" s="92" t="str">
        <f>IFERROR(MATCH(List!A24,code!$C$1:$C$458,0),"")</f>
        <v/>
      </c>
      <c r="D24" s="113" t="str">
        <f>IFERROR(COUNTIF(code!$C$3:$C$458,A24)+C24-1,"")</f>
        <v/>
      </c>
      <c r="E24" s="388"/>
      <c r="F24" s="126" t="s">
        <v>975</v>
      </c>
      <c r="G24" s="107">
        <f t="shared" si="2"/>
        <v>18</v>
      </c>
      <c r="H24" s="103">
        <v>20</v>
      </c>
      <c r="I24" s="102" t="s">
        <v>180</v>
      </c>
    </row>
    <row r="25" spans="1:11" x14ac:dyDescent="0.15">
      <c r="A25" s="90" t="str">
        <f t="shared" si="0"/>
        <v/>
      </c>
      <c r="B25" s="91" t="str">
        <f t="shared" si="1"/>
        <v/>
      </c>
      <c r="C25" s="92" t="str">
        <f>IFERROR(MATCH(List!A25,code!$C$1:$C$458,0),"")</f>
        <v/>
      </c>
      <c r="D25" s="113" t="str">
        <f>IFERROR(COUNTIF(code!$C$3:$C$458,A25)+C25-1,"")</f>
        <v/>
      </c>
      <c r="E25" s="388"/>
      <c r="F25" s="126" t="s">
        <v>975</v>
      </c>
      <c r="G25" s="107">
        <f t="shared" si="2"/>
        <v>19</v>
      </c>
      <c r="H25" s="103">
        <v>21</v>
      </c>
      <c r="I25" s="102" t="s">
        <v>183</v>
      </c>
    </row>
    <row r="26" spans="1:11" x14ac:dyDescent="0.15">
      <c r="A26" s="90" t="str">
        <f t="shared" si="0"/>
        <v/>
      </c>
      <c r="B26" s="91" t="str">
        <f t="shared" si="1"/>
        <v/>
      </c>
      <c r="C26" s="92" t="str">
        <f>IFERROR(MATCH(List!A26,code!$C$1:$C$458,0),"")</f>
        <v/>
      </c>
      <c r="D26" s="113" t="str">
        <f>IFERROR(COUNTIF(code!$C$3:$C$458,A26)+C26-1,"")</f>
        <v/>
      </c>
      <c r="E26" s="388"/>
      <c r="F26" s="126" t="s">
        <v>100</v>
      </c>
      <c r="G26" s="107" t="str">
        <f t="shared" si="2"/>
        <v/>
      </c>
      <c r="H26" s="103">
        <v>22</v>
      </c>
      <c r="I26" s="102" t="s">
        <v>186</v>
      </c>
    </row>
    <row r="27" spans="1:11" x14ac:dyDescent="0.15">
      <c r="A27" s="90" t="str">
        <f t="shared" si="0"/>
        <v/>
      </c>
      <c r="B27" s="91" t="str">
        <f t="shared" si="1"/>
        <v/>
      </c>
      <c r="C27" s="92" t="str">
        <f>IFERROR(MATCH(List!A27,code!$C$1:$C$458,0),"")</f>
        <v/>
      </c>
      <c r="D27" s="113" t="str">
        <f>IFERROR(COUNTIF(code!$C$3:$C$458,A27)+C27-1,"")</f>
        <v/>
      </c>
      <c r="E27" s="388"/>
      <c r="F27" s="126" t="s">
        <v>100</v>
      </c>
      <c r="G27" s="107" t="str">
        <f t="shared" si="2"/>
        <v/>
      </c>
      <c r="H27" s="103">
        <v>231</v>
      </c>
      <c r="I27" s="102" t="s">
        <v>189</v>
      </c>
      <c r="K27" s="124"/>
    </row>
    <row r="28" spans="1:11" x14ac:dyDescent="0.15">
      <c r="A28" s="90" t="str">
        <f t="shared" si="0"/>
        <v/>
      </c>
      <c r="B28" s="91" t="str">
        <f t="shared" si="1"/>
        <v/>
      </c>
      <c r="C28" s="92" t="str">
        <f>IFERROR(MATCH(List!A28,code!$C$1:$C$458,0),"")</f>
        <v/>
      </c>
      <c r="D28" s="113" t="str">
        <f>IFERROR(COUNTIF(code!$C$3:$C$458,A28)+C28-1,"")</f>
        <v/>
      </c>
      <c r="E28" s="388"/>
      <c r="F28" s="126" t="s">
        <v>100</v>
      </c>
      <c r="G28" s="107" t="str">
        <f t="shared" si="2"/>
        <v/>
      </c>
      <c r="H28" s="103">
        <v>232</v>
      </c>
      <c r="I28" s="102" t="s">
        <v>192</v>
      </c>
      <c r="K28" s="124"/>
    </row>
    <row r="29" spans="1:11" x14ac:dyDescent="0.15">
      <c r="A29" s="90" t="str">
        <f t="shared" si="0"/>
        <v/>
      </c>
      <c r="B29" s="91" t="str">
        <f t="shared" si="1"/>
        <v/>
      </c>
      <c r="C29" s="92" t="str">
        <f>IFERROR(MATCH(List!A29,code!$C$1:$C$458,0),"")</f>
        <v/>
      </c>
      <c r="D29" s="113" t="str">
        <f>IFERROR(COUNTIF(code!$C$3:$C$458,A29)+C29-1,"")</f>
        <v/>
      </c>
      <c r="E29" s="388"/>
      <c r="F29" s="126" t="s">
        <v>100</v>
      </c>
      <c r="G29" s="107" t="str">
        <f t="shared" si="2"/>
        <v/>
      </c>
      <c r="H29" s="103">
        <v>233</v>
      </c>
      <c r="I29" s="102" t="s">
        <v>195</v>
      </c>
    </row>
    <row r="30" spans="1:11" x14ac:dyDescent="0.15">
      <c r="A30" s="90" t="str">
        <f t="shared" si="0"/>
        <v/>
      </c>
      <c r="B30" s="91" t="str">
        <f t="shared" si="1"/>
        <v/>
      </c>
      <c r="C30" s="92" t="str">
        <f>IFERROR(MATCH(List!A30,code!$C$1:$C$458,0),"")</f>
        <v/>
      </c>
      <c r="D30" s="113" t="str">
        <f>IFERROR(COUNTIF(code!$C$3:$C$458,A30)+C30-1,"")</f>
        <v/>
      </c>
      <c r="E30" s="388"/>
      <c r="F30" s="126" t="s">
        <v>100</v>
      </c>
      <c r="G30" s="107" t="str">
        <f t="shared" si="2"/>
        <v/>
      </c>
      <c r="H30" s="103">
        <v>234</v>
      </c>
      <c r="I30" s="102" t="s">
        <v>197</v>
      </c>
    </row>
    <row r="31" spans="1:11" x14ac:dyDescent="0.15">
      <c r="A31" s="90" t="str">
        <f t="shared" si="0"/>
        <v/>
      </c>
      <c r="B31" s="91" t="str">
        <f t="shared" si="1"/>
        <v/>
      </c>
      <c r="C31" s="92" t="str">
        <f>IFERROR(MATCH(List!A31,code!$C$1:$C$458,0),"")</f>
        <v/>
      </c>
      <c r="D31" s="113" t="str">
        <f>IFERROR(COUNTIF(code!$C$3:$C$458,A31)+C31-1,"")</f>
        <v/>
      </c>
      <c r="E31" s="388"/>
      <c r="F31" s="126" t="s">
        <v>100</v>
      </c>
      <c r="G31" s="107" t="str">
        <f t="shared" si="2"/>
        <v/>
      </c>
      <c r="H31" s="103">
        <v>235</v>
      </c>
      <c r="I31" s="102" t="s">
        <v>200</v>
      </c>
    </row>
    <row r="32" spans="1:11" x14ac:dyDescent="0.15">
      <c r="A32" s="90" t="str">
        <f t="shared" si="0"/>
        <v/>
      </c>
      <c r="B32" s="91" t="str">
        <f t="shared" si="1"/>
        <v/>
      </c>
      <c r="C32" s="92" t="str">
        <f>IFERROR(MATCH(List!A32,code!$C$1:$C$458,0),"")</f>
        <v/>
      </c>
      <c r="D32" s="113" t="str">
        <f>IFERROR(COUNTIF(code!$C$3:$C$458,A32)+C32-1,"")</f>
        <v/>
      </c>
      <c r="E32" s="388"/>
      <c r="F32" s="126" t="s">
        <v>100</v>
      </c>
      <c r="G32" s="107" t="str">
        <f t="shared" si="2"/>
        <v/>
      </c>
      <c r="H32" s="103">
        <v>241</v>
      </c>
      <c r="I32" s="102" t="s">
        <v>203</v>
      </c>
    </row>
    <row r="33" spans="1:9" x14ac:dyDescent="0.15">
      <c r="A33" s="90" t="str">
        <f t="shared" si="0"/>
        <v/>
      </c>
      <c r="B33" s="91" t="str">
        <f t="shared" si="1"/>
        <v/>
      </c>
      <c r="C33" s="92" t="str">
        <f>IFERROR(MATCH(List!A33,code!$C$1:$C$458,0),"")</f>
        <v/>
      </c>
      <c r="D33" s="113" t="str">
        <f>IFERROR(COUNTIF(code!$C$3:$C$458,A33)+C33-1,"")</f>
        <v/>
      </c>
      <c r="E33" s="388"/>
      <c r="F33" s="126" t="s">
        <v>100</v>
      </c>
      <c r="G33" s="107" t="str">
        <f t="shared" si="2"/>
        <v/>
      </c>
      <c r="H33" s="103">
        <v>242</v>
      </c>
      <c r="I33" s="102" t="s">
        <v>206</v>
      </c>
    </row>
    <row r="34" spans="1:9" x14ac:dyDescent="0.15">
      <c r="A34" s="90" t="str">
        <f t="shared" ref="A34:A63" si="3">IFERROR(INDEX($F$2:$I$63,MATCH(ROW()-1,$G$2:$G$63,0),4),"")</f>
        <v/>
      </c>
      <c r="B34" s="91" t="str">
        <f t="shared" ref="B34:B63" si="4">IFERROR(IF(A34="","",$K$3&amp;"!"&amp;"D"&amp;C34&amp;":"&amp;"D"&amp;D34),"")</f>
        <v/>
      </c>
      <c r="C34" s="92" t="str">
        <f>IFERROR(MATCH(List!A34,code!$C$1:$C$458,0),"")</f>
        <v/>
      </c>
      <c r="D34" s="113" t="str">
        <f>IFERROR(COUNTIF(code!$C$3:$C$458,A34)+C34-1,"")</f>
        <v/>
      </c>
      <c r="E34" s="388"/>
      <c r="F34" s="126" t="s">
        <v>100</v>
      </c>
      <c r="G34" s="107" t="str">
        <f t="shared" si="2"/>
        <v/>
      </c>
      <c r="H34" s="103">
        <v>243</v>
      </c>
      <c r="I34" s="102" t="s">
        <v>209</v>
      </c>
    </row>
    <row r="35" spans="1:9" x14ac:dyDescent="0.15">
      <c r="A35" s="90" t="str">
        <f t="shared" si="3"/>
        <v/>
      </c>
      <c r="B35" s="91" t="str">
        <f t="shared" si="4"/>
        <v/>
      </c>
      <c r="C35" s="92" t="str">
        <f>IFERROR(MATCH(List!A35,code!$C$1:$C$458,0),"")</f>
        <v/>
      </c>
      <c r="D35" s="113" t="str">
        <f>IFERROR(COUNTIF(code!$C$3:$C$458,A35)+C35-1,"")</f>
        <v/>
      </c>
      <c r="E35" s="388"/>
      <c r="F35" s="126" t="s">
        <v>100</v>
      </c>
      <c r="G35" s="107" t="str">
        <f t="shared" si="2"/>
        <v/>
      </c>
      <c r="H35" s="103">
        <v>244</v>
      </c>
      <c r="I35" s="102" t="s">
        <v>212</v>
      </c>
    </row>
    <row r="36" spans="1:9" x14ac:dyDescent="0.15">
      <c r="A36" s="90" t="str">
        <f t="shared" si="3"/>
        <v/>
      </c>
      <c r="B36" s="91" t="str">
        <f t="shared" si="4"/>
        <v/>
      </c>
      <c r="C36" s="92" t="str">
        <f>IFERROR(MATCH(List!A36,code!$C$1:$C$458,0),"")</f>
        <v/>
      </c>
      <c r="D36" s="113" t="str">
        <f>IFERROR(COUNTIF(code!$C$3:$C$458,A36)+C36-1,"")</f>
        <v/>
      </c>
      <c r="E36" s="388"/>
      <c r="F36" s="126" t="s">
        <v>100</v>
      </c>
      <c r="G36" s="107" t="str">
        <f t="shared" si="2"/>
        <v/>
      </c>
      <c r="H36" s="103">
        <v>245</v>
      </c>
      <c r="I36" s="102" t="s">
        <v>215</v>
      </c>
    </row>
    <row r="37" spans="1:9" x14ac:dyDescent="0.15">
      <c r="A37" s="90" t="str">
        <f t="shared" si="3"/>
        <v/>
      </c>
      <c r="B37" s="91" t="str">
        <f t="shared" si="4"/>
        <v/>
      </c>
      <c r="C37" s="92" t="str">
        <f>IFERROR(MATCH(List!A37,code!$C$1:$C$458,0),"")</f>
        <v/>
      </c>
      <c r="D37" s="113" t="str">
        <f>IFERROR(COUNTIF(code!$C$3:$C$458,A37)+C37-1,"")</f>
        <v/>
      </c>
      <c r="E37" s="388"/>
      <c r="F37" s="126" t="s">
        <v>100</v>
      </c>
      <c r="G37" s="107" t="str">
        <f t="shared" si="2"/>
        <v/>
      </c>
      <c r="H37" s="103">
        <v>251</v>
      </c>
      <c r="I37" s="102" t="s">
        <v>218</v>
      </c>
    </row>
    <row r="38" spans="1:9" x14ac:dyDescent="0.15">
      <c r="A38" s="90" t="str">
        <f t="shared" si="3"/>
        <v/>
      </c>
      <c r="B38" s="91" t="str">
        <f t="shared" si="4"/>
        <v/>
      </c>
      <c r="C38" s="92" t="str">
        <f>IFERROR(MATCH(List!A38,code!$C$1:$C$458,0),"")</f>
        <v/>
      </c>
      <c r="D38" s="113" t="str">
        <f>IFERROR(COUNTIF(code!$C$3:$C$458,A38)+C38-1,"")</f>
        <v/>
      </c>
      <c r="E38" s="388"/>
      <c r="F38" s="126" t="s">
        <v>100</v>
      </c>
      <c r="G38" s="107" t="str">
        <f t="shared" si="2"/>
        <v/>
      </c>
      <c r="H38" s="103">
        <v>252</v>
      </c>
      <c r="I38" s="102" t="s">
        <v>221</v>
      </c>
    </row>
    <row r="39" spans="1:9" x14ac:dyDescent="0.15">
      <c r="A39" s="90" t="str">
        <f t="shared" si="3"/>
        <v/>
      </c>
      <c r="B39" s="91" t="str">
        <f t="shared" si="4"/>
        <v/>
      </c>
      <c r="C39" s="92" t="str">
        <f>IFERROR(MATCH(List!A39,code!$C$1:$C$458,0),"")</f>
        <v/>
      </c>
      <c r="D39" s="113" t="str">
        <f>IFERROR(COUNTIF(code!$C$3:$C$458,A39)+C39-1,"")</f>
        <v/>
      </c>
      <c r="E39" s="388"/>
      <c r="F39" s="126" t="s">
        <v>100</v>
      </c>
      <c r="G39" s="107" t="str">
        <f t="shared" si="2"/>
        <v/>
      </c>
      <c r="H39" s="103">
        <v>253</v>
      </c>
      <c r="I39" s="102" t="s">
        <v>224</v>
      </c>
    </row>
    <row r="40" spans="1:9" x14ac:dyDescent="0.15">
      <c r="A40" s="90" t="str">
        <f t="shared" si="3"/>
        <v/>
      </c>
      <c r="B40" s="91" t="str">
        <f t="shared" si="4"/>
        <v/>
      </c>
      <c r="C40" s="92" t="str">
        <f>IFERROR(MATCH(List!A40,code!$C$1:$C$458,0),"")</f>
        <v/>
      </c>
      <c r="D40" s="113" t="str">
        <f>IFERROR(COUNTIF(code!$C$3:$C$458,A40)+C40-1,"")</f>
        <v/>
      </c>
      <c r="E40" s="388"/>
      <c r="F40" s="126" t="s">
        <v>100</v>
      </c>
      <c r="G40" s="107" t="str">
        <f t="shared" si="2"/>
        <v/>
      </c>
      <c r="H40" s="103">
        <v>254</v>
      </c>
      <c r="I40" s="102" t="s">
        <v>227</v>
      </c>
    </row>
    <row r="41" spans="1:9" x14ac:dyDescent="0.15">
      <c r="A41" s="90" t="str">
        <f t="shared" si="3"/>
        <v/>
      </c>
      <c r="B41" s="91" t="str">
        <f t="shared" si="4"/>
        <v/>
      </c>
      <c r="C41" s="92" t="str">
        <f>IFERROR(MATCH(List!A41,code!$C$1:$C$458,0),"")</f>
        <v/>
      </c>
      <c r="D41" s="113" t="str">
        <f>IFERROR(COUNTIF(code!$C$3:$C$458,A41)+C41-1,"")</f>
        <v/>
      </c>
      <c r="E41" s="388"/>
      <c r="F41" s="126" t="s">
        <v>100</v>
      </c>
      <c r="G41" s="107" t="str">
        <f t="shared" si="2"/>
        <v/>
      </c>
      <c r="H41" s="103">
        <v>261</v>
      </c>
      <c r="I41" s="102" t="s">
        <v>230</v>
      </c>
    </row>
    <row r="42" spans="1:9" x14ac:dyDescent="0.15">
      <c r="A42" s="90" t="str">
        <f t="shared" si="3"/>
        <v/>
      </c>
      <c r="B42" s="91" t="str">
        <f t="shared" si="4"/>
        <v/>
      </c>
      <c r="C42" s="92" t="str">
        <f>IFERROR(MATCH(List!A42,code!$C$1:$C$458,0),"")</f>
        <v/>
      </c>
      <c r="D42" s="113" t="str">
        <f>IFERROR(COUNTIF(code!$C$3:$C$458,A42)+C42-1,"")</f>
        <v/>
      </c>
      <c r="E42" s="388"/>
      <c r="F42" s="126" t="s">
        <v>100</v>
      </c>
      <c r="G42" s="107" t="str">
        <f t="shared" si="2"/>
        <v/>
      </c>
      <c r="H42" s="103">
        <v>262</v>
      </c>
      <c r="I42" s="102" t="s">
        <v>233</v>
      </c>
    </row>
    <row r="43" spans="1:9" x14ac:dyDescent="0.15">
      <c r="A43" s="90" t="str">
        <f t="shared" si="3"/>
        <v/>
      </c>
      <c r="B43" s="91" t="str">
        <f t="shared" si="4"/>
        <v/>
      </c>
      <c r="C43" s="92" t="str">
        <f>IFERROR(MATCH(List!A43,code!$C$1:$C$458,0),"")</f>
        <v/>
      </c>
      <c r="D43" s="113" t="str">
        <f>IFERROR(COUNTIF(code!$C$3:$C$458,A43)+C43-1,"")</f>
        <v/>
      </c>
      <c r="E43" s="388"/>
      <c r="F43" s="126" t="s">
        <v>100</v>
      </c>
      <c r="G43" s="107" t="str">
        <f t="shared" si="2"/>
        <v/>
      </c>
      <c r="H43" s="103">
        <v>263</v>
      </c>
      <c r="I43" s="102" t="s">
        <v>236</v>
      </c>
    </row>
    <row r="44" spans="1:9" x14ac:dyDescent="0.15">
      <c r="A44" s="90" t="str">
        <f t="shared" si="3"/>
        <v/>
      </c>
      <c r="B44" s="91" t="str">
        <f t="shared" si="4"/>
        <v/>
      </c>
      <c r="C44" s="92" t="str">
        <f>IFERROR(MATCH(List!A44,code!$C$1:$C$458,0),"")</f>
        <v/>
      </c>
      <c r="D44" s="113" t="str">
        <f>IFERROR(COUNTIF(code!$C$3:$C$458,A44)+C44-1,"")</f>
        <v/>
      </c>
      <c r="E44" s="388"/>
      <c r="F44" s="126" t="s">
        <v>100</v>
      </c>
      <c r="G44" s="107" t="str">
        <f t="shared" si="2"/>
        <v/>
      </c>
      <c r="H44" s="103">
        <v>270</v>
      </c>
      <c r="I44" s="102" t="s">
        <v>239</v>
      </c>
    </row>
    <row r="45" spans="1:9" x14ac:dyDescent="0.15">
      <c r="A45" s="90" t="str">
        <f t="shared" si="3"/>
        <v/>
      </c>
      <c r="B45" s="91" t="str">
        <f t="shared" si="4"/>
        <v/>
      </c>
      <c r="C45" s="92" t="str">
        <f>IFERROR(MATCH(List!A45,code!$C$1:$C$458,0),"")</f>
        <v/>
      </c>
      <c r="D45" s="113" t="str">
        <f>IFERROR(COUNTIF(code!$C$3:$C$458,A45)+C45-1,"")</f>
        <v/>
      </c>
      <c r="E45" s="388"/>
      <c r="F45" s="126" t="s">
        <v>100</v>
      </c>
      <c r="G45" s="107" t="str">
        <f t="shared" si="2"/>
        <v/>
      </c>
      <c r="H45" s="103">
        <v>281</v>
      </c>
      <c r="I45" s="102" t="s">
        <v>242</v>
      </c>
    </row>
    <row r="46" spans="1:9" x14ac:dyDescent="0.15">
      <c r="A46" s="90" t="str">
        <f t="shared" si="3"/>
        <v/>
      </c>
      <c r="B46" s="91" t="str">
        <f t="shared" si="4"/>
        <v/>
      </c>
      <c r="C46" s="92" t="str">
        <f>IFERROR(MATCH(List!A46,code!$C$1:$C$458,0),"")</f>
        <v/>
      </c>
      <c r="D46" s="113" t="str">
        <f>IFERROR(COUNTIF(code!$C$3:$C$458,A46)+C46-1,"")</f>
        <v/>
      </c>
      <c r="E46" s="388"/>
      <c r="F46" s="126" t="s">
        <v>100</v>
      </c>
      <c r="G46" s="107" t="str">
        <f t="shared" si="2"/>
        <v/>
      </c>
      <c r="H46" s="103">
        <v>282</v>
      </c>
      <c r="I46" s="102" t="s">
        <v>245</v>
      </c>
    </row>
    <row r="47" spans="1:9" x14ac:dyDescent="0.15">
      <c r="A47" s="90" t="str">
        <f t="shared" si="3"/>
        <v/>
      </c>
      <c r="B47" s="91" t="str">
        <f t="shared" si="4"/>
        <v/>
      </c>
      <c r="C47" s="92" t="str">
        <f>IFERROR(MATCH(List!A47,code!$C$1:$C$458,0),"")</f>
        <v/>
      </c>
      <c r="D47" s="113" t="str">
        <f>IFERROR(COUNTIF(code!$C$3:$C$458,A47)+C47-1,"")</f>
        <v/>
      </c>
      <c r="E47" s="388"/>
      <c r="F47" s="126" t="s">
        <v>100</v>
      </c>
      <c r="G47" s="107" t="str">
        <f t="shared" si="2"/>
        <v/>
      </c>
      <c r="H47" s="103">
        <v>291</v>
      </c>
      <c r="I47" s="102" t="s">
        <v>248</v>
      </c>
    </row>
    <row r="48" spans="1:9" x14ac:dyDescent="0.15">
      <c r="A48" s="90" t="str">
        <f t="shared" si="3"/>
        <v/>
      </c>
      <c r="B48" s="91" t="str">
        <f t="shared" si="4"/>
        <v/>
      </c>
      <c r="C48" s="92" t="str">
        <f>IFERROR(MATCH(List!A48,code!$C$1:$C$458,0),"")</f>
        <v/>
      </c>
      <c r="D48" s="113" t="str">
        <f>IFERROR(COUNTIF(code!$C$3:$C$458,A48)+C48-1,"")</f>
        <v/>
      </c>
      <c r="E48" s="388"/>
      <c r="F48" s="126" t="s">
        <v>100</v>
      </c>
      <c r="G48" s="107" t="str">
        <f t="shared" si="2"/>
        <v/>
      </c>
      <c r="H48" s="103">
        <v>292</v>
      </c>
      <c r="I48" s="102" t="s">
        <v>251</v>
      </c>
    </row>
    <row r="49" spans="1:9" x14ac:dyDescent="0.15">
      <c r="A49" s="90" t="str">
        <f t="shared" si="3"/>
        <v/>
      </c>
      <c r="B49" s="91" t="str">
        <f t="shared" si="4"/>
        <v/>
      </c>
      <c r="C49" s="92" t="str">
        <f>IFERROR(MATCH(List!A49,code!$C$1:$C$458,0),"")</f>
        <v/>
      </c>
      <c r="D49" s="113" t="str">
        <f>IFERROR(COUNTIF(code!$C$3:$C$458,A49)+C49-1,"")</f>
        <v/>
      </c>
      <c r="E49" s="388"/>
      <c r="F49" s="126" t="s">
        <v>100</v>
      </c>
      <c r="G49" s="107" t="str">
        <f t="shared" si="2"/>
        <v/>
      </c>
      <c r="H49" s="103">
        <v>293</v>
      </c>
      <c r="I49" s="102" t="s">
        <v>254</v>
      </c>
    </row>
    <row r="50" spans="1:9" x14ac:dyDescent="0.15">
      <c r="A50" s="90" t="str">
        <f t="shared" si="3"/>
        <v/>
      </c>
      <c r="B50" s="91" t="str">
        <f t="shared" si="4"/>
        <v/>
      </c>
      <c r="C50" s="92" t="str">
        <f>IFERROR(MATCH(List!A50,code!$C$1:$C$458,0),"")</f>
        <v/>
      </c>
      <c r="D50" s="113" t="str">
        <f>IFERROR(COUNTIF(code!$C$3:$C$458,A50)+C50-1,"")</f>
        <v/>
      </c>
      <c r="E50" s="388"/>
      <c r="F50" s="126" t="s">
        <v>100</v>
      </c>
      <c r="G50" s="107" t="str">
        <f t="shared" si="2"/>
        <v/>
      </c>
      <c r="H50" s="103">
        <v>301</v>
      </c>
      <c r="I50" s="102" t="s">
        <v>257</v>
      </c>
    </row>
    <row r="51" spans="1:9" x14ac:dyDescent="0.15">
      <c r="A51" s="90" t="str">
        <f t="shared" si="3"/>
        <v/>
      </c>
      <c r="B51" s="91" t="str">
        <f t="shared" si="4"/>
        <v/>
      </c>
      <c r="C51" s="92" t="str">
        <f>IFERROR(MATCH(List!A51,code!$C$1:$C$458,0),"")</f>
        <v/>
      </c>
      <c r="D51" s="113" t="str">
        <f>IFERROR(COUNTIF(code!$C$3:$C$458,A51)+C51-1,"")</f>
        <v/>
      </c>
      <c r="E51" s="388"/>
      <c r="F51" s="126" t="s">
        <v>100</v>
      </c>
      <c r="G51" s="107" t="str">
        <f t="shared" si="2"/>
        <v/>
      </c>
      <c r="H51" s="103">
        <v>302</v>
      </c>
      <c r="I51" s="102" t="s">
        <v>260</v>
      </c>
    </row>
    <row r="52" spans="1:9" x14ac:dyDescent="0.15">
      <c r="A52" s="90" t="str">
        <f t="shared" si="3"/>
        <v/>
      </c>
      <c r="B52" s="91" t="str">
        <f t="shared" si="4"/>
        <v/>
      </c>
      <c r="C52" s="92" t="str">
        <f>IFERROR(MATCH(List!A52,code!$C$1:$C$458,0),"")</f>
        <v/>
      </c>
      <c r="D52" s="113" t="str">
        <f>IFERROR(COUNTIF(code!$C$3:$C$458,A52)+C52-1,"")</f>
        <v/>
      </c>
      <c r="E52" s="388"/>
      <c r="F52" s="126" t="s">
        <v>100</v>
      </c>
      <c r="G52" s="107" t="str">
        <f t="shared" si="2"/>
        <v/>
      </c>
      <c r="H52" s="103">
        <v>303</v>
      </c>
      <c r="I52" s="102" t="s">
        <v>263</v>
      </c>
    </row>
    <row r="53" spans="1:9" x14ac:dyDescent="0.15">
      <c r="A53" s="90" t="str">
        <f t="shared" si="3"/>
        <v/>
      </c>
      <c r="B53" s="91" t="str">
        <f t="shared" si="4"/>
        <v/>
      </c>
      <c r="C53" s="92" t="str">
        <f>IFERROR(MATCH(List!A53,code!$C$1:$C$458,0),"")</f>
        <v/>
      </c>
      <c r="D53" s="113" t="str">
        <f>IFERROR(COUNTIF(code!$C$3:$C$458,A53)+C53-1,"")</f>
        <v/>
      </c>
      <c r="E53" s="388"/>
      <c r="F53" s="126" t="s">
        <v>100</v>
      </c>
      <c r="G53" s="107" t="str">
        <f t="shared" si="2"/>
        <v/>
      </c>
      <c r="H53" s="103">
        <v>304</v>
      </c>
      <c r="I53" s="102" t="s">
        <v>266</v>
      </c>
    </row>
    <row r="54" spans="1:9" x14ac:dyDescent="0.15">
      <c r="A54" s="90" t="str">
        <f t="shared" si="3"/>
        <v/>
      </c>
      <c r="B54" s="91" t="str">
        <f t="shared" si="4"/>
        <v/>
      </c>
      <c r="C54" s="92" t="str">
        <f>IFERROR(MATCH(List!A54,code!$C$1:$C$458,0),"")</f>
        <v/>
      </c>
      <c r="D54" s="113" t="str">
        <f>IFERROR(COUNTIF(code!$C$3:$C$458,A54)+C54-1,"")</f>
        <v/>
      </c>
      <c r="E54" s="388"/>
      <c r="F54" s="126" t="s">
        <v>100</v>
      </c>
      <c r="G54" s="107" t="str">
        <f t="shared" si="2"/>
        <v/>
      </c>
      <c r="H54" s="103">
        <v>305</v>
      </c>
      <c r="I54" s="102" t="s">
        <v>269</v>
      </c>
    </row>
    <row r="55" spans="1:9" x14ac:dyDescent="0.15">
      <c r="A55" s="90" t="str">
        <f t="shared" si="3"/>
        <v/>
      </c>
      <c r="B55" s="91" t="str">
        <f t="shared" si="4"/>
        <v/>
      </c>
      <c r="C55" s="92" t="str">
        <f>IFERROR(MATCH(List!A55,code!$C$1:$C$458,0),"")</f>
        <v/>
      </c>
      <c r="D55" s="113" t="str">
        <f>IFERROR(COUNTIF(code!$C$3:$C$458,A55)+C55-1,"")</f>
        <v/>
      </c>
      <c r="E55" s="388"/>
      <c r="F55" s="126" t="s">
        <v>100</v>
      </c>
      <c r="G55" s="107" t="str">
        <f t="shared" si="2"/>
        <v/>
      </c>
      <c r="H55" s="103">
        <v>311</v>
      </c>
      <c r="I55" s="102" t="s">
        <v>272</v>
      </c>
    </row>
    <row r="56" spans="1:9" x14ac:dyDescent="0.15">
      <c r="A56" s="90" t="str">
        <f t="shared" si="3"/>
        <v/>
      </c>
      <c r="B56" s="91" t="str">
        <f t="shared" si="4"/>
        <v/>
      </c>
      <c r="C56" s="92" t="str">
        <f>IFERROR(MATCH(List!A56,code!$C$1:$C$458,0),"")</f>
        <v/>
      </c>
      <c r="D56" s="113" t="str">
        <f>IFERROR(COUNTIF(code!$C$3:$C$458,A56)+C56-1,"")</f>
        <v/>
      </c>
      <c r="E56" s="388"/>
      <c r="F56" s="126" t="s">
        <v>100</v>
      </c>
      <c r="G56" s="107" t="str">
        <f t="shared" si="2"/>
        <v/>
      </c>
      <c r="H56" s="103">
        <v>312</v>
      </c>
      <c r="I56" s="102" t="s">
        <v>275</v>
      </c>
    </row>
    <row r="57" spans="1:9" x14ac:dyDescent="0.15">
      <c r="A57" s="90" t="str">
        <f t="shared" si="3"/>
        <v/>
      </c>
      <c r="B57" s="91" t="str">
        <f t="shared" si="4"/>
        <v/>
      </c>
      <c r="C57" s="92" t="str">
        <f>IFERROR(MATCH(List!A57,code!$C$1:$C$458,0),"")</f>
        <v/>
      </c>
      <c r="D57" s="113" t="str">
        <f>IFERROR(COUNTIF(code!$C$3:$C$458,A57)+C57-1,"")</f>
        <v/>
      </c>
      <c r="E57" s="388"/>
      <c r="F57" s="126" t="s">
        <v>100</v>
      </c>
      <c r="G57" s="107" t="str">
        <f t="shared" si="2"/>
        <v/>
      </c>
      <c r="H57" s="103">
        <v>321</v>
      </c>
      <c r="I57" s="102" t="s">
        <v>278</v>
      </c>
    </row>
    <row r="58" spans="1:9" x14ac:dyDescent="0.15">
      <c r="A58" s="90" t="str">
        <f t="shared" si="3"/>
        <v/>
      </c>
      <c r="B58" s="91" t="str">
        <f t="shared" si="4"/>
        <v/>
      </c>
      <c r="C58" s="92" t="str">
        <f>IFERROR(MATCH(List!A58,code!$C$1:$C$458,0),"")</f>
        <v/>
      </c>
      <c r="D58" s="113" t="str">
        <f>IFERROR(COUNTIF(code!$C$3:$C$458,A58)+C58-1,"")</f>
        <v/>
      </c>
      <c r="E58" s="388"/>
      <c r="F58" s="126" t="s">
        <v>100</v>
      </c>
      <c r="G58" s="107" t="str">
        <f t="shared" si="2"/>
        <v/>
      </c>
      <c r="H58" s="103">
        <v>322</v>
      </c>
      <c r="I58" s="102" t="s">
        <v>280</v>
      </c>
    </row>
    <row r="59" spans="1:9" x14ac:dyDescent="0.15">
      <c r="A59" s="90" t="str">
        <f t="shared" si="3"/>
        <v/>
      </c>
      <c r="B59" s="91" t="str">
        <f t="shared" si="4"/>
        <v/>
      </c>
      <c r="C59" s="92" t="str">
        <f>IFERROR(MATCH(List!A59,code!$C$1:$C$458,0),"")</f>
        <v/>
      </c>
      <c r="D59" s="113" t="str">
        <f>IFERROR(COUNTIF(code!$C$3:$C$458,A59)+C59-1,"")</f>
        <v/>
      </c>
      <c r="E59" s="388"/>
      <c r="F59" s="126" t="s">
        <v>100</v>
      </c>
      <c r="G59" s="107" t="str">
        <f t="shared" si="2"/>
        <v/>
      </c>
      <c r="H59" s="103">
        <v>323</v>
      </c>
      <c r="I59" s="102" t="s">
        <v>283</v>
      </c>
    </row>
    <row r="60" spans="1:9" x14ac:dyDescent="0.15">
      <c r="A60" s="90" t="str">
        <f t="shared" si="3"/>
        <v/>
      </c>
      <c r="B60" s="91" t="str">
        <f t="shared" si="4"/>
        <v/>
      </c>
      <c r="C60" s="92" t="str">
        <f>IFERROR(MATCH(List!A60,code!$C$1:$C$458,0),"")</f>
        <v/>
      </c>
      <c r="D60" s="113" t="str">
        <f>IFERROR(COUNTIF(code!$C$3:$C$458,A60)+C60-1,"")</f>
        <v/>
      </c>
      <c r="E60" s="388"/>
      <c r="F60" s="126" t="s">
        <v>100</v>
      </c>
      <c r="G60" s="107" t="str">
        <f t="shared" si="2"/>
        <v/>
      </c>
      <c r="H60" s="103">
        <v>324</v>
      </c>
      <c r="I60" s="102" t="s">
        <v>286</v>
      </c>
    </row>
    <row r="61" spans="1:9" x14ac:dyDescent="0.15">
      <c r="A61" s="90" t="str">
        <f t="shared" si="3"/>
        <v/>
      </c>
      <c r="B61" s="91" t="str">
        <f t="shared" si="4"/>
        <v/>
      </c>
      <c r="C61" s="92" t="str">
        <f>IFERROR(MATCH(List!A61,code!$C$1:$C$458,0),"")</f>
        <v/>
      </c>
      <c r="D61" s="113" t="str">
        <f>IFERROR(COUNTIF(code!$C$3:$C$458,A61)+C61-1,"")</f>
        <v/>
      </c>
      <c r="E61" s="388"/>
      <c r="F61" s="126" t="s">
        <v>100</v>
      </c>
      <c r="G61" s="107" t="str">
        <f t="shared" si="2"/>
        <v/>
      </c>
      <c r="H61" s="103">
        <v>332</v>
      </c>
      <c r="I61" s="102" t="s">
        <v>288</v>
      </c>
    </row>
    <row r="62" spans="1:9" x14ac:dyDescent="0.15">
      <c r="A62" s="90" t="str">
        <f t="shared" si="3"/>
        <v/>
      </c>
      <c r="B62" s="91" t="str">
        <f t="shared" si="4"/>
        <v/>
      </c>
      <c r="C62" s="92" t="str">
        <f>IFERROR(MATCH(List!A62,code!$C$1:$C$458,0),"")</f>
        <v/>
      </c>
      <c r="D62" s="113" t="str">
        <f>IFERROR(COUNTIF(code!$C$3:$C$458,A62)+C62-1,"")</f>
        <v/>
      </c>
      <c r="E62" s="388"/>
      <c r="F62" s="126" t="s">
        <v>100</v>
      </c>
      <c r="G62" s="107" t="str">
        <f t="shared" si="2"/>
        <v/>
      </c>
      <c r="H62" s="103">
        <v>333</v>
      </c>
      <c r="I62" s="102" t="s">
        <v>291</v>
      </c>
    </row>
    <row r="63" spans="1:9" x14ac:dyDescent="0.15">
      <c r="A63" s="95" t="str">
        <f t="shared" si="3"/>
        <v/>
      </c>
      <c r="B63" s="116" t="str">
        <f t="shared" si="4"/>
        <v/>
      </c>
      <c r="C63" s="96" t="str">
        <f>IFERROR(MATCH(List!A63,code!$C$1:$C$458,0),"")</f>
        <v/>
      </c>
      <c r="D63" s="114" t="str">
        <f>IFERROR(COUNTIF(code!$C$3:$C$458,A63)+C63-1,"")</f>
        <v/>
      </c>
      <c r="E63" s="388"/>
      <c r="F63" s="127" t="s">
        <v>100</v>
      </c>
      <c r="G63" s="105" t="str">
        <f t="shared" si="2"/>
        <v/>
      </c>
      <c r="H63" s="105">
        <v>340</v>
      </c>
      <c r="I63" s="104" t="s">
        <v>294</v>
      </c>
    </row>
  </sheetData>
  <mergeCells count="1">
    <mergeCell ref="E2:E63"/>
  </mergeCells>
  <phoneticPr fontId="1"/>
  <conditionalFormatting sqref="F2:I63">
    <cfRule type="expression" dxfId="0" priority="1">
      <formula>IF($F2="■",TRUE,FALSE)</formula>
    </cfRule>
  </conditionalFormatting>
  <dataValidations disablePrompts="1" count="1">
    <dataValidation type="list" allowBlank="1" showInputMessage="1" showErrorMessage="1" sqref="F2:F63">
      <formula1>"■,□"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view="pageBreakPreview" zoomScaleNormal="100" zoomScaleSheetLayoutView="100" workbookViewId="0">
      <selection activeCell="K3" sqref="K3"/>
    </sheetView>
  </sheetViews>
  <sheetFormatPr defaultRowHeight="13.5" x14ac:dyDescent="0.15"/>
  <cols>
    <col min="1" max="1" width="22.25" customWidth="1"/>
    <col min="3" max="3" width="21" customWidth="1"/>
  </cols>
  <sheetData>
    <row r="1" spans="1:2" x14ac:dyDescent="0.15">
      <c r="A1" s="123" t="s">
        <v>981</v>
      </c>
      <c r="B1" t="s">
        <v>989</v>
      </c>
    </row>
    <row r="2" spans="1:2" x14ac:dyDescent="0.15">
      <c r="A2" s="122" t="str">
        <f>IFERROR(DATEDIF(DATE(申出書兼各筆明細!C18,申出書兼各筆明細!E18,申出書兼各筆明細!G18),DATE(申出書兼各筆明細!J18,申出書兼各筆明細!L18,申出書兼各筆明細!N18)+1,"Y"),"")</f>
        <v/>
      </c>
      <c r="B2" t="s">
        <v>985</v>
      </c>
    </row>
    <row r="3" spans="1:2" x14ac:dyDescent="0.15">
      <c r="A3" s="122">
        <f>IFERROR(MOD(DATEDIF(DATE(申出書兼各筆明細!C18+2018,申出書兼各筆明細!E18,申出書兼各筆明細!G18),DATE(申出書兼各筆明細!J18+2018,申出書兼各筆明細!L18,申出書兼各筆明細!N18)+1,"M"),12),"")</f>
        <v>0</v>
      </c>
      <c r="B3" t="s">
        <v>990</v>
      </c>
    </row>
    <row r="5" spans="1:2" x14ac:dyDescent="0.15">
      <c r="A5" t="s">
        <v>988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458"/>
  <sheetViews>
    <sheetView workbookViewId="0">
      <pane ySplit="2" topLeftCell="A3" activePane="bottomLeft" state="frozen"/>
      <selection activeCell="K3" sqref="K3"/>
      <selection pane="bottomLeft" activeCell="K3" sqref="K3"/>
    </sheetView>
  </sheetViews>
  <sheetFormatPr defaultRowHeight="13.5" x14ac:dyDescent="0.15"/>
  <cols>
    <col min="1" max="1" width="4.5" style="87" bestFit="1" customWidth="1"/>
    <col min="2" max="2" width="4.5" style="61" bestFit="1" customWidth="1"/>
    <col min="3" max="3" width="23.625" style="61" customWidth="1"/>
    <col min="4" max="4" width="15.125" style="61" bestFit="1" customWidth="1"/>
    <col min="5" max="5" width="23.75" style="61" customWidth="1"/>
    <col min="6" max="6" width="15.875" style="61" bestFit="1" customWidth="1"/>
    <col min="7" max="16384" width="9" style="61"/>
  </cols>
  <sheetData>
    <row r="1" spans="1:6" x14ac:dyDescent="0.15">
      <c r="A1" s="389" t="s">
        <v>107</v>
      </c>
      <c r="B1" s="389"/>
      <c r="C1" s="100" t="s">
        <v>108</v>
      </c>
      <c r="D1" s="101"/>
      <c r="E1" s="100" t="s">
        <v>109</v>
      </c>
      <c r="F1" s="101"/>
    </row>
    <row r="2" spans="1:6" x14ac:dyDescent="0.15">
      <c r="A2" s="62" t="s">
        <v>110</v>
      </c>
      <c r="B2" s="63" t="s">
        <v>111</v>
      </c>
      <c r="C2" s="109" t="s">
        <v>110</v>
      </c>
      <c r="D2" s="108" t="s">
        <v>111</v>
      </c>
      <c r="E2" s="110" t="s">
        <v>110</v>
      </c>
      <c r="F2" s="111" t="s">
        <v>111</v>
      </c>
    </row>
    <row r="3" spans="1:6" x14ac:dyDescent="0.15">
      <c r="A3" s="64">
        <v>1</v>
      </c>
      <c r="B3" s="65" t="s">
        <v>112</v>
      </c>
      <c r="C3" s="66" t="s">
        <v>113</v>
      </c>
      <c r="D3" s="67"/>
      <c r="E3" s="66" t="s">
        <v>114</v>
      </c>
      <c r="F3" s="68"/>
    </row>
    <row r="4" spans="1:6" x14ac:dyDescent="0.15">
      <c r="A4" s="69">
        <v>1</v>
      </c>
      <c r="B4" s="70">
        <v>1</v>
      </c>
      <c r="C4" s="71" t="s">
        <v>113</v>
      </c>
      <c r="D4" s="72" t="s">
        <v>115</v>
      </c>
      <c r="E4" s="71" t="s">
        <v>114</v>
      </c>
      <c r="F4" s="72" t="s">
        <v>116</v>
      </c>
    </row>
    <row r="5" spans="1:6" x14ac:dyDescent="0.15">
      <c r="A5" s="69">
        <v>1</v>
      </c>
      <c r="B5" s="70">
        <v>2</v>
      </c>
      <c r="C5" s="71" t="s">
        <v>113</v>
      </c>
      <c r="D5" s="72" t="s">
        <v>118</v>
      </c>
      <c r="E5" s="71" t="s">
        <v>114</v>
      </c>
      <c r="F5" s="72" t="s">
        <v>119</v>
      </c>
    </row>
    <row r="6" spans="1:6" x14ac:dyDescent="0.15">
      <c r="A6" s="69">
        <v>1</v>
      </c>
      <c r="B6" s="70">
        <v>3</v>
      </c>
      <c r="C6" s="71" t="s">
        <v>113</v>
      </c>
      <c r="D6" s="72" t="s">
        <v>121</v>
      </c>
      <c r="E6" s="71" t="s">
        <v>114</v>
      </c>
      <c r="F6" s="72" t="s">
        <v>122</v>
      </c>
    </row>
    <row r="7" spans="1:6" x14ac:dyDescent="0.15">
      <c r="A7" s="69">
        <v>1</v>
      </c>
      <c r="B7" s="70">
        <v>4</v>
      </c>
      <c r="C7" s="71" t="s">
        <v>113</v>
      </c>
      <c r="D7" s="72" t="s">
        <v>124</v>
      </c>
      <c r="E7" s="71" t="s">
        <v>114</v>
      </c>
      <c r="F7" s="72" t="s">
        <v>125</v>
      </c>
    </row>
    <row r="8" spans="1:6" x14ac:dyDescent="0.15">
      <c r="A8" s="69">
        <v>1</v>
      </c>
      <c r="B8" s="70">
        <v>5</v>
      </c>
      <c r="C8" s="71" t="s">
        <v>113</v>
      </c>
      <c r="D8" s="72" t="s">
        <v>127</v>
      </c>
      <c r="E8" s="71" t="s">
        <v>114</v>
      </c>
      <c r="F8" s="72" t="s">
        <v>128</v>
      </c>
    </row>
    <row r="9" spans="1:6" x14ac:dyDescent="0.15">
      <c r="A9" s="69">
        <v>1</v>
      </c>
      <c r="B9" s="70">
        <v>6</v>
      </c>
      <c r="C9" s="71" t="s">
        <v>113</v>
      </c>
      <c r="D9" s="72" t="s">
        <v>130</v>
      </c>
      <c r="E9" s="71" t="s">
        <v>114</v>
      </c>
      <c r="F9" s="72" t="s">
        <v>131</v>
      </c>
    </row>
    <row r="10" spans="1:6" x14ac:dyDescent="0.15">
      <c r="A10" s="69">
        <v>1</v>
      </c>
      <c r="B10" s="70">
        <v>7</v>
      </c>
      <c r="C10" s="71" t="s">
        <v>113</v>
      </c>
      <c r="D10" s="72" t="s">
        <v>133</v>
      </c>
      <c r="E10" s="71" t="s">
        <v>114</v>
      </c>
      <c r="F10" s="72" t="s">
        <v>134</v>
      </c>
    </row>
    <row r="11" spans="1:6" x14ac:dyDescent="0.15">
      <c r="A11" s="69">
        <v>1</v>
      </c>
      <c r="B11" s="70">
        <v>8</v>
      </c>
      <c r="C11" s="71" t="s">
        <v>113</v>
      </c>
      <c r="D11" s="72" t="s">
        <v>136</v>
      </c>
      <c r="E11" s="71" t="s">
        <v>114</v>
      </c>
      <c r="F11" s="72" t="s">
        <v>137</v>
      </c>
    </row>
    <row r="12" spans="1:6" x14ac:dyDescent="0.15">
      <c r="A12" s="69">
        <v>1</v>
      </c>
      <c r="B12" s="70">
        <v>9</v>
      </c>
      <c r="C12" s="71" t="s">
        <v>113</v>
      </c>
      <c r="D12" s="72" t="s">
        <v>139</v>
      </c>
      <c r="E12" s="71" t="s">
        <v>114</v>
      </c>
      <c r="F12" s="72" t="s">
        <v>140</v>
      </c>
    </row>
    <row r="13" spans="1:6" x14ac:dyDescent="0.15">
      <c r="A13" s="69">
        <v>1</v>
      </c>
      <c r="B13" s="70">
        <v>13</v>
      </c>
      <c r="C13" s="71" t="s">
        <v>113</v>
      </c>
      <c r="D13" s="72" t="s">
        <v>142</v>
      </c>
      <c r="E13" s="71" t="s">
        <v>114</v>
      </c>
      <c r="F13" s="72" t="s">
        <v>143</v>
      </c>
    </row>
    <row r="14" spans="1:6" x14ac:dyDescent="0.15">
      <c r="A14" s="69">
        <v>1</v>
      </c>
      <c r="B14" s="70">
        <v>15</v>
      </c>
      <c r="C14" s="71" t="s">
        <v>113</v>
      </c>
      <c r="D14" s="72" t="s">
        <v>145</v>
      </c>
      <c r="E14" s="71" t="s">
        <v>114</v>
      </c>
      <c r="F14" s="72" t="s">
        <v>146</v>
      </c>
    </row>
    <row r="15" spans="1:6" x14ac:dyDescent="0.15">
      <c r="A15" s="69">
        <v>1</v>
      </c>
      <c r="B15" s="70">
        <v>16</v>
      </c>
      <c r="C15" s="71" t="s">
        <v>113</v>
      </c>
      <c r="D15" s="72" t="s">
        <v>148</v>
      </c>
      <c r="E15" s="71" t="s">
        <v>114</v>
      </c>
      <c r="F15" s="72" t="s">
        <v>149</v>
      </c>
    </row>
    <row r="16" spans="1:6" x14ac:dyDescent="0.15">
      <c r="A16" s="69">
        <v>1</v>
      </c>
      <c r="B16" s="70">
        <v>19</v>
      </c>
      <c r="C16" s="71" t="s">
        <v>113</v>
      </c>
      <c r="D16" s="72" t="s">
        <v>151</v>
      </c>
      <c r="E16" s="71" t="s">
        <v>114</v>
      </c>
      <c r="F16" s="72" t="s">
        <v>152</v>
      </c>
    </row>
    <row r="17" spans="1:6" x14ac:dyDescent="0.15">
      <c r="A17" s="69">
        <v>1</v>
      </c>
      <c r="B17" s="69">
        <v>20</v>
      </c>
      <c r="C17" s="71" t="s">
        <v>113</v>
      </c>
      <c r="D17" s="72" t="s">
        <v>154</v>
      </c>
      <c r="E17" s="71" t="s">
        <v>114</v>
      </c>
      <c r="F17" s="72" t="s">
        <v>155</v>
      </c>
    </row>
    <row r="18" spans="1:6" x14ac:dyDescent="0.15">
      <c r="A18" s="69">
        <v>1</v>
      </c>
      <c r="B18" s="70">
        <v>21</v>
      </c>
      <c r="C18" s="71" t="s">
        <v>113</v>
      </c>
      <c r="D18" s="72" t="s">
        <v>157</v>
      </c>
      <c r="E18" s="71" t="s">
        <v>114</v>
      </c>
      <c r="F18" s="72" t="s">
        <v>158</v>
      </c>
    </row>
    <row r="19" spans="1:6" x14ac:dyDescent="0.15">
      <c r="A19" s="69">
        <v>1</v>
      </c>
      <c r="B19" s="70">
        <v>22</v>
      </c>
      <c r="C19" s="71" t="s">
        <v>113</v>
      </c>
      <c r="D19" s="72" t="s">
        <v>160</v>
      </c>
      <c r="E19" s="71" t="s">
        <v>114</v>
      </c>
      <c r="F19" s="72" t="s">
        <v>161</v>
      </c>
    </row>
    <row r="20" spans="1:6" x14ac:dyDescent="0.15">
      <c r="A20" s="69">
        <v>1</v>
      </c>
      <c r="B20" s="70">
        <v>23</v>
      </c>
      <c r="C20" s="71" t="s">
        <v>113</v>
      </c>
      <c r="D20" s="72" t="s">
        <v>163</v>
      </c>
      <c r="E20" s="71" t="s">
        <v>114</v>
      </c>
      <c r="F20" s="72" t="s">
        <v>164</v>
      </c>
    </row>
    <row r="21" spans="1:6" x14ac:dyDescent="0.15">
      <c r="A21" s="69">
        <v>1</v>
      </c>
      <c r="B21" s="70">
        <v>24</v>
      </c>
      <c r="C21" s="71" t="s">
        <v>113</v>
      </c>
      <c r="D21" s="72" t="s">
        <v>166</v>
      </c>
      <c r="E21" s="71" t="s">
        <v>114</v>
      </c>
      <c r="F21" s="72" t="s">
        <v>167</v>
      </c>
    </row>
    <row r="22" spans="1:6" x14ac:dyDescent="0.15">
      <c r="A22" s="69">
        <v>1</v>
      </c>
      <c r="B22" s="70">
        <v>25</v>
      </c>
      <c r="C22" s="71" t="s">
        <v>113</v>
      </c>
      <c r="D22" s="72" t="s">
        <v>169</v>
      </c>
      <c r="E22" s="71" t="s">
        <v>114</v>
      </c>
      <c r="F22" s="72" t="s">
        <v>170</v>
      </c>
    </row>
    <row r="23" spans="1:6" x14ac:dyDescent="0.15">
      <c r="A23" s="69">
        <v>1</v>
      </c>
      <c r="B23" s="70">
        <v>26</v>
      </c>
      <c r="C23" s="71" t="s">
        <v>113</v>
      </c>
      <c r="D23" s="72" t="s">
        <v>172</v>
      </c>
      <c r="E23" s="71" t="s">
        <v>114</v>
      </c>
      <c r="F23" s="72" t="s">
        <v>173</v>
      </c>
    </row>
    <row r="24" spans="1:6" x14ac:dyDescent="0.15">
      <c r="A24" s="69">
        <v>1</v>
      </c>
      <c r="B24" s="70">
        <v>27</v>
      </c>
      <c r="C24" s="71" t="s">
        <v>113</v>
      </c>
      <c r="D24" s="72" t="s">
        <v>175</v>
      </c>
      <c r="E24" s="71" t="s">
        <v>114</v>
      </c>
      <c r="F24" s="72" t="s">
        <v>176</v>
      </c>
    </row>
    <row r="25" spans="1:6" x14ac:dyDescent="0.15">
      <c r="A25" s="69">
        <v>1</v>
      </c>
      <c r="B25" s="70">
        <v>28</v>
      </c>
      <c r="C25" s="71" t="s">
        <v>113</v>
      </c>
      <c r="D25" s="72" t="s">
        <v>178</v>
      </c>
      <c r="E25" s="71" t="s">
        <v>114</v>
      </c>
      <c r="F25" s="72" t="s">
        <v>179</v>
      </c>
    </row>
    <row r="26" spans="1:6" x14ac:dyDescent="0.15">
      <c r="A26" s="69">
        <v>1</v>
      </c>
      <c r="B26" s="70">
        <v>29</v>
      </c>
      <c r="C26" s="71" t="s">
        <v>113</v>
      </c>
      <c r="D26" s="72" t="s">
        <v>181</v>
      </c>
      <c r="E26" s="71" t="s">
        <v>114</v>
      </c>
      <c r="F26" s="72" t="s">
        <v>182</v>
      </c>
    </row>
    <row r="27" spans="1:6" x14ac:dyDescent="0.15">
      <c r="A27" s="69">
        <v>1</v>
      </c>
      <c r="B27" s="69">
        <v>30</v>
      </c>
      <c r="C27" s="71" t="s">
        <v>113</v>
      </c>
      <c r="D27" s="72" t="s">
        <v>184</v>
      </c>
      <c r="E27" s="71" t="s">
        <v>114</v>
      </c>
      <c r="F27" s="72" t="s">
        <v>185</v>
      </c>
    </row>
    <row r="28" spans="1:6" x14ac:dyDescent="0.15">
      <c r="A28" s="69">
        <v>1</v>
      </c>
      <c r="B28" s="70">
        <v>31</v>
      </c>
      <c r="C28" s="71" t="s">
        <v>113</v>
      </c>
      <c r="D28" s="72" t="s">
        <v>187</v>
      </c>
      <c r="E28" s="71" t="s">
        <v>114</v>
      </c>
      <c r="F28" s="72" t="s">
        <v>188</v>
      </c>
    </row>
    <row r="29" spans="1:6" x14ac:dyDescent="0.15">
      <c r="A29" s="69">
        <v>1</v>
      </c>
      <c r="B29" s="70">
        <v>32</v>
      </c>
      <c r="C29" s="71" t="s">
        <v>113</v>
      </c>
      <c r="D29" s="72" t="s">
        <v>190</v>
      </c>
      <c r="E29" s="71" t="s">
        <v>114</v>
      </c>
      <c r="F29" s="72" t="s">
        <v>191</v>
      </c>
    </row>
    <row r="30" spans="1:6" ht="14.25" thickBot="1" x14ac:dyDescent="0.2">
      <c r="A30" s="73">
        <v>1</v>
      </c>
      <c r="B30" s="74">
        <v>33</v>
      </c>
      <c r="C30" s="75" t="s">
        <v>113</v>
      </c>
      <c r="D30" s="76" t="s">
        <v>193</v>
      </c>
      <c r="E30" s="75" t="s">
        <v>114</v>
      </c>
      <c r="F30" s="76" t="s">
        <v>194</v>
      </c>
    </row>
    <row r="31" spans="1:6" x14ac:dyDescent="0.15">
      <c r="A31" s="77">
        <v>2</v>
      </c>
      <c r="B31" s="78" t="s">
        <v>112</v>
      </c>
      <c r="C31" s="79" t="s">
        <v>117</v>
      </c>
      <c r="D31" s="80"/>
      <c r="E31" s="79" t="s">
        <v>196</v>
      </c>
      <c r="F31" s="68"/>
    </row>
    <row r="32" spans="1:6" x14ac:dyDescent="0.15">
      <c r="A32" s="69">
        <v>2</v>
      </c>
      <c r="B32" s="70">
        <v>1</v>
      </c>
      <c r="C32" s="71" t="s">
        <v>117</v>
      </c>
      <c r="D32" s="72" t="s">
        <v>198</v>
      </c>
      <c r="E32" s="71" t="s">
        <v>196</v>
      </c>
      <c r="F32" s="72" t="s">
        <v>199</v>
      </c>
    </row>
    <row r="33" spans="1:6" x14ac:dyDescent="0.15">
      <c r="A33" s="69">
        <v>2</v>
      </c>
      <c r="B33" s="70">
        <v>2</v>
      </c>
      <c r="C33" s="71" t="s">
        <v>117</v>
      </c>
      <c r="D33" s="72" t="s">
        <v>201</v>
      </c>
      <c r="E33" s="71" t="s">
        <v>196</v>
      </c>
      <c r="F33" s="72" t="s">
        <v>202</v>
      </c>
    </row>
    <row r="34" spans="1:6" x14ac:dyDescent="0.15">
      <c r="A34" s="69">
        <v>2</v>
      </c>
      <c r="B34" s="70">
        <v>3</v>
      </c>
      <c r="C34" s="71" t="s">
        <v>117</v>
      </c>
      <c r="D34" s="72" t="s">
        <v>204</v>
      </c>
      <c r="E34" s="71" t="s">
        <v>196</v>
      </c>
      <c r="F34" s="72" t="s">
        <v>205</v>
      </c>
    </row>
    <row r="35" spans="1:6" x14ac:dyDescent="0.15">
      <c r="A35" s="69">
        <v>2</v>
      </c>
      <c r="B35" s="70">
        <v>6</v>
      </c>
      <c r="C35" s="71" t="s">
        <v>117</v>
      </c>
      <c r="D35" s="72" t="s">
        <v>207</v>
      </c>
      <c r="E35" s="71" t="s">
        <v>196</v>
      </c>
      <c r="F35" s="72" t="s">
        <v>208</v>
      </c>
    </row>
    <row r="36" spans="1:6" x14ac:dyDescent="0.15">
      <c r="A36" s="69">
        <v>2</v>
      </c>
      <c r="B36" s="70">
        <v>7</v>
      </c>
      <c r="C36" s="71" t="s">
        <v>117</v>
      </c>
      <c r="D36" s="72" t="s">
        <v>210</v>
      </c>
      <c r="E36" s="71" t="s">
        <v>196</v>
      </c>
      <c r="F36" s="72" t="s">
        <v>211</v>
      </c>
    </row>
    <row r="37" spans="1:6" x14ac:dyDescent="0.15">
      <c r="A37" s="69">
        <v>2</v>
      </c>
      <c r="B37" s="69">
        <v>10</v>
      </c>
      <c r="C37" s="71" t="s">
        <v>117</v>
      </c>
      <c r="D37" s="72" t="s">
        <v>213</v>
      </c>
      <c r="E37" s="71" t="s">
        <v>196</v>
      </c>
      <c r="F37" s="72" t="s">
        <v>214</v>
      </c>
    </row>
    <row r="38" spans="1:6" x14ac:dyDescent="0.15">
      <c r="A38" s="69">
        <v>2</v>
      </c>
      <c r="B38" s="70">
        <v>11</v>
      </c>
      <c r="C38" s="71" t="s">
        <v>117</v>
      </c>
      <c r="D38" s="72" t="s">
        <v>216</v>
      </c>
      <c r="E38" s="71" t="s">
        <v>196</v>
      </c>
      <c r="F38" s="72" t="s">
        <v>217</v>
      </c>
    </row>
    <row r="39" spans="1:6" x14ac:dyDescent="0.15">
      <c r="A39" s="69">
        <v>2</v>
      </c>
      <c r="B39" s="70">
        <v>12</v>
      </c>
      <c r="C39" s="71" t="s">
        <v>117</v>
      </c>
      <c r="D39" s="72" t="s">
        <v>219</v>
      </c>
      <c r="E39" s="71" t="s">
        <v>196</v>
      </c>
      <c r="F39" s="72" t="s">
        <v>220</v>
      </c>
    </row>
    <row r="40" spans="1:6" x14ac:dyDescent="0.15">
      <c r="A40" s="69">
        <v>2</v>
      </c>
      <c r="B40" s="70">
        <v>13</v>
      </c>
      <c r="C40" s="71" t="s">
        <v>117</v>
      </c>
      <c r="D40" s="72" t="s">
        <v>222</v>
      </c>
      <c r="E40" s="71" t="s">
        <v>196</v>
      </c>
      <c r="F40" s="72" t="s">
        <v>223</v>
      </c>
    </row>
    <row r="41" spans="1:6" x14ac:dyDescent="0.15">
      <c r="A41" s="69">
        <v>2</v>
      </c>
      <c r="B41" s="70">
        <v>14</v>
      </c>
      <c r="C41" s="71" t="s">
        <v>117</v>
      </c>
      <c r="D41" s="72" t="s">
        <v>225</v>
      </c>
      <c r="E41" s="71" t="s">
        <v>196</v>
      </c>
      <c r="F41" s="72" t="s">
        <v>226</v>
      </c>
    </row>
    <row r="42" spans="1:6" x14ac:dyDescent="0.15">
      <c r="A42" s="69">
        <v>2</v>
      </c>
      <c r="B42" s="70">
        <v>15</v>
      </c>
      <c r="C42" s="71" t="s">
        <v>117</v>
      </c>
      <c r="D42" s="72" t="s">
        <v>228</v>
      </c>
      <c r="E42" s="71" t="s">
        <v>196</v>
      </c>
      <c r="F42" s="72" t="s">
        <v>229</v>
      </c>
    </row>
    <row r="43" spans="1:6" x14ac:dyDescent="0.15">
      <c r="A43" s="69">
        <v>2</v>
      </c>
      <c r="B43" s="70">
        <v>16</v>
      </c>
      <c r="C43" s="71" t="s">
        <v>117</v>
      </c>
      <c r="D43" s="72" t="s">
        <v>231</v>
      </c>
      <c r="E43" s="71" t="s">
        <v>196</v>
      </c>
      <c r="F43" s="72" t="s">
        <v>232</v>
      </c>
    </row>
    <row r="44" spans="1:6" x14ac:dyDescent="0.15">
      <c r="A44" s="69">
        <v>2</v>
      </c>
      <c r="B44" s="70">
        <v>17</v>
      </c>
      <c r="C44" s="71" t="s">
        <v>117</v>
      </c>
      <c r="D44" s="72" t="s">
        <v>234</v>
      </c>
      <c r="E44" s="71" t="s">
        <v>196</v>
      </c>
      <c r="F44" s="72" t="s">
        <v>235</v>
      </c>
    </row>
    <row r="45" spans="1:6" x14ac:dyDescent="0.15">
      <c r="A45" s="69">
        <v>2</v>
      </c>
      <c r="B45" s="70">
        <v>18</v>
      </c>
      <c r="C45" s="71" t="s">
        <v>117</v>
      </c>
      <c r="D45" s="72" t="s">
        <v>237</v>
      </c>
      <c r="E45" s="71" t="s">
        <v>196</v>
      </c>
      <c r="F45" s="72" t="s">
        <v>238</v>
      </c>
    </row>
    <row r="46" spans="1:6" x14ac:dyDescent="0.15">
      <c r="A46" s="69">
        <v>2</v>
      </c>
      <c r="B46" s="70">
        <v>19</v>
      </c>
      <c r="C46" s="71" t="s">
        <v>117</v>
      </c>
      <c r="D46" s="72" t="s">
        <v>240</v>
      </c>
      <c r="E46" s="71" t="s">
        <v>196</v>
      </c>
      <c r="F46" s="72" t="s">
        <v>241</v>
      </c>
    </row>
    <row r="47" spans="1:6" x14ac:dyDescent="0.15">
      <c r="A47" s="69">
        <v>2</v>
      </c>
      <c r="B47" s="69">
        <v>20</v>
      </c>
      <c r="C47" s="71" t="s">
        <v>117</v>
      </c>
      <c r="D47" s="72" t="s">
        <v>243</v>
      </c>
      <c r="E47" s="71" t="s">
        <v>196</v>
      </c>
      <c r="F47" s="72" t="s">
        <v>244</v>
      </c>
    </row>
    <row r="48" spans="1:6" x14ac:dyDescent="0.15">
      <c r="A48" s="69">
        <v>2</v>
      </c>
      <c r="B48" s="70">
        <v>21</v>
      </c>
      <c r="C48" s="71" t="s">
        <v>117</v>
      </c>
      <c r="D48" s="72" t="s">
        <v>246</v>
      </c>
      <c r="E48" s="71" t="s">
        <v>196</v>
      </c>
      <c r="F48" s="72" t="s">
        <v>247</v>
      </c>
    </row>
    <row r="49" spans="1:6" x14ac:dyDescent="0.15">
      <c r="A49" s="69">
        <v>2</v>
      </c>
      <c r="B49" s="70">
        <v>22</v>
      </c>
      <c r="C49" s="71" t="s">
        <v>117</v>
      </c>
      <c r="D49" s="72" t="s">
        <v>249</v>
      </c>
      <c r="E49" s="71" t="s">
        <v>196</v>
      </c>
      <c r="F49" s="72" t="s">
        <v>250</v>
      </c>
    </row>
    <row r="50" spans="1:6" x14ac:dyDescent="0.15">
      <c r="A50" s="69">
        <v>2</v>
      </c>
      <c r="B50" s="70">
        <v>23</v>
      </c>
      <c r="C50" s="71" t="s">
        <v>117</v>
      </c>
      <c r="D50" s="72" t="s">
        <v>252</v>
      </c>
      <c r="E50" s="71" t="s">
        <v>196</v>
      </c>
      <c r="F50" s="72" t="s">
        <v>253</v>
      </c>
    </row>
    <row r="51" spans="1:6" x14ac:dyDescent="0.15">
      <c r="A51" s="69">
        <v>2</v>
      </c>
      <c r="B51" s="70">
        <v>24</v>
      </c>
      <c r="C51" s="71" t="s">
        <v>117</v>
      </c>
      <c r="D51" s="72" t="s">
        <v>255</v>
      </c>
      <c r="E51" s="71" t="s">
        <v>196</v>
      </c>
      <c r="F51" s="72" t="s">
        <v>256</v>
      </c>
    </row>
    <row r="52" spans="1:6" x14ac:dyDescent="0.15">
      <c r="A52" s="69">
        <v>2</v>
      </c>
      <c r="B52" s="70">
        <v>25</v>
      </c>
      <c r="C52" s="71" t="s">
        <v>117</v>
      </c>
      <c r="D52" s="72" t="s">
        <v>258</v>
      </c>
      <c r="E52" s="71" t="s">
        <v>196</v>
      </c>
      <c r="F52" s="72" t="s">
        <v>259</v>
      </c>
    </row>
    <row r="53" spans="1:6" x14ac:dyDescent="0.15">
      <c r="A53" s="69">
        <v>2</v>
      </c>
      <c r="B53" s="70">
        <v>26</v>
      </c>
      <c r="C53" s="71" t="s">
        <v>117</v>
      </c>
      <c r="D53" s="72" t="s">
        <v>261</v>
      </c>
      <c r="E53" s="71" t="s">
        <v>196</v>
      </c>
      <c r="F53" s="72" t="s">
        <v>262</v>
      </c>
    </row>
    <row r="54" spans="1:6" x14ac:dyDescent="0.15">
      <c r="A54" s="69">
        <v>2</v>
      </c>
      <c r="B54" s="70">
        <v>27</v>
      </c>
      <c r="C54" s="71" t="s">
        <v>117</v>
      </c>
      <c r="D54" s="72" t="s">
        <v>264</v>
      </c>
      <c r="E54" s="71" t="s">
        <v>196</v>
      </c>
      <c r="F54" s="72" t="s">
        <v>265</v>
      </c>
    </row>
    <row r="55" spans="1:6" x14ac:dyDescent="0.15">
      <c r="A55" s="69">
        <v>2</v>
      </c>
      <c r="B55" s="70">
        <v>28</v>
      </c>
      <c r="C55" s="71" t="s">
        <v>117</v>
      </c>
      <c r="D55" s="72" t="s">
        <v>267</v>
      </c>
      <c r="E55" s="71" t="s">
        <v>196</v>
      </c>
      <c r="F55" s="72" t="s">
        <v>268</v>
      </c>
    </row>
    <row r="56" spans="1:6" x14ac:dyDescent="0.15">
      <c r="A56" s="69">
        <v>2</v>
      </c>
      <c r="B56" s="70">
        <v>29</v>
      </c>
      <c r="C56" s="71" t="s">
        <v>117</v>
      </c>
      <c r="D56" s="72" t="s">
        <v>270</v>
      </c>
      <c r="E56" s="71" t="s">
        <v>196</v>
      </c>
      <c r="F56" s="72" t="s">
        <v>271</v>
      </c>
    </row>
    <row r="57" spans="1:6" x14ac:dyDescent="0.15">
      <c r="A57" s="69">
        <v>2</v>
      </c>
      <c r="B57" s="69">
        <v>30</v>
      </c>
      <c r="C57" s="71" t="s">
        <v>117</v>
      </c>
      <c r="D57" s="72" t="s">
        <v>273</v>
      </c>
      <c r="E57" s="71" t="s">
        <v>196</v>
      </c>
      <c r="F57" s="72" t="s">
        <v>274</v>
      </c>
    </row>
    <row r="58" spans="1:6" ht="14.25" thickBot="1" x14ac:dyDescent="0.2">
      <c r="A58" s="73">
        <v>2</v>
      </c>
      <c r="B58" s="74">
        <v>33</v>
      </c>
      <c r="C58" s="75" t="s">
        <v>117</v>
      </c>
      <c r="D58" s="76" t="s">
        <v>276</v>
      </c>
      <c r="E58" s="75" t="s">
        <v>196</v>
      </c>
      <c r="F58" s="76" t="s">
        <v>277</v>
      </c>
    </row>
    <row r="59" spans="1:6" x14ac:dyDescent="0.15">
      <c r="A59" s="77">
        <v>3</v>
      </c>
      <c r="B59" s="78" t="s">
        <v>112</v>
      </c>
      <c r="C59" s="79" t="s">
        <v>120</v>
      </c>
      <c r="D59" s="80"/>
      <c r="E59" s="79" t="s">
        <v>279</v>
      </c>
      <c r="F59" s="68"/>
    </row>
    <row r="60" spans="1:6" x14ac:dyDescent="0.15">
      <c r="A60" s="69">
        <v>3</v>
      </c>
      <c r="B60" s="70">
        <v>1</v>
      </c>
      <c r="C60" s="71" t="s">
        <v>120</v>
      </c>
      <c r="D60" s="72" t="s">
        <v>281</v>
      </c>
      <c r="E60" s="71" t="s">
        <v>279</v>
      </c>
      <c r="F60" s="72" t="s">
        <v>282</v>
      </c>
    </row>
    <row r="61" spans="1:6" x14ac:dyDescent="0.15">
      <c r="A61" s="69">
        <v>3</v>
      </c>
      <c r="B61" s="70">
        <v>2</v>
      </c>
      <c r="C61" s="71" t="s">
        <v>120</v>
      </c>
      <c r="D61" s="72" t="s">
        <v>284</v>
      </c>
      <c r="E61" s="71" t="s">
        <v>279</v>
      </c>
      <c r="F61" s="72" t="s">
        <v>285</v>
      </c>
    </row>
    <row r="62" spans="1:6" x14ac:dyDescent="0.15">
      <c r="A62" s="69">
        <v>3</v>
      </c>
      <c r="B62" s="70">
        <v>5</v>
      </c>
      <c r="C62" s="71" t="s">
        <v>120</v>
      </c>
      <c r="D62" s="72" t="s">
        <v>183</v>
      </c>
      <c r="E62" s="71" t="s">
        <v>279</v>
      </c>
      <c r="F62" s="72" t="s">
        <v>287</v>
      </c>
    </row>
    <row r="63" spans="1:6" x14ac:dyDescent="0.15">
      <c r="A63" s="69">
        <v>3</v>
      </c>
      <c r="B63" s="70">
        <v>6</v>
      </c>
      <c r="C63" s="71" t="s">
        <v>120</v>
      </c>
      <c r="D63" s="72" t="s">
        <v>289</v>
      </c>
      <c r="E63" s="71" t="s">
        <v>279</v>
      </c>
      <c r="F63" s="72" t="s">
        <v>290</v>
      </c>
    </row>
    <row r="64" spans="1:6" x14ac:dyDescent="0.15">
      <c r="A64" s="69">
        <v>3</v>
      </c>
      <c r="B64" s="70">
        <v>7</v>
      </c>
      <c r="C64" s="71" t="s">
        <v>120</v>
      </c>
      <c r="D64" s="72" t="s">
        <v>292</v>
      </c>
      <c r="E64" s="71" t="s">
        <v>279</v>
      </c>
      <c r="F64" s="72" t="s">
        <v>293</v>
      </c>
    </row>
    <row r="65" spans="1:6" x14ac:dyDescent="0.15">
      <c r="A65" s="69">
        <v>3</v>
      </c>
      <c r="B65" s="70">
        <v>8</v>
      </c>
      <c r="C65" s="71" t="s">
        <v>120</v>
      </c>
      <c r="D65" s="72" t="s">
        <v>295</v>
      </c>
      <c r="E65" s="71" t="s">
        <v>279</v>
      </c>
      <c r="F65" s="72" t="s">
        <v>296</v>
      </c>
    </row>
    <row r="66" spans="1:6" x14ac:dyDescent="0.15">
      <c r="A66" s="69">
        <v>3</v>
      </c>
      <c r="B66" s="70">
        <v>9</v>
      </c>
      <c r="C66" s="71" t="s">
        <v>120</v>
      </c>
      <c r="D66" s="72" t="s">
        <v>297</v>
      </c>
      <c r="E66" s="71" t="s">
        <v>279</v>
      </c>
      <c r="F66" s="72" t="s">
        <v>298</v>
      </c>
    </row>
    <row r="67" spans="1:6" x14ac:dyDescent="0.15">
      <c r="A67" s="69">
        <v>3</v>
      </c>
      <c r="B67" s="70">
        <v>11</v>
      </c>
      <c r="C67" s="71" t="s">
        <v>120</v>
      </c>
      <c r="D67" s="72" t="s">
        <v>299</v>
      </c>
      <c r="E67" s="71" t="s">
        <v>279</v>
      </c>
      <c r="F67" s="72" t="s">
        <v>300</v>
      </c>
    </row>
    <row r="68" spans="1:6" x14ac:dyDescent="0.15">
      <c r="A68" s="69">
        <v>3</v>
      </c>
      <c r="B68" s="70">
        <v>12</v>
      </c>
      <c r="C68" s="71" t="s">
        <v>120</v>
      </c>
      <c r="D68" s="72" t="s">
        <v>301</v>
      </c>
      <c r="E68" s="71" t="s">
        <v>279</v>
      </c>
      <c r="F68" s="72" t="s">
        <v>302</v>
      </c>
    </row>
    <row r="69" spans="1:6" x14ac:dyDescent="0.15">
      <c r="A69" s="69">
        <v>3</v>
      </c>
      <c r="B69" s="70">
        <v>13</v>
      </c>
      <c r="C69" s="71" t="s">
        <v>120</v>
      </c>
      <c r="D69" s="72" t="s">
        <v>303</v>
      </c>
      <c r="E69" s="71" t="s">
        <v>279</v>
      </c>
      <c r="F69" s="72" t="s">
        <v>304</v>
      </c>
    </row>
    <row r="70" spans="1:6" x14ac:dyDescent="0.15">
      <c r="A70" s="69">
        <v>3</v>
      </c>
      <c r="B70" s="70">
        <v>14</v>
      </c>
      <c r="C70" s="71" t="s">
        <v>120</v>
      </c>
      <c r="D70" s="72" t="s">
        <v>305</v>
      </c>
      <c r="E70" s="71" t="s">
        <v>279</v>
      </c>
      <c r="F70" s="72" t="s">
        <v>306</v>
      </c>
    </row>
    <row r="71" spans="1:6" x14ac:dyDescent="0.15">
      <c r="A71" s="69">
        <v>3</v>
      </c>
      <c r="B71" s="70">
        <v>15</v>
      </c>
      <c r="C71" s="71" t="s">
        <v>120</v>
      </c>
      <c r="D71" s="72" t="s">
        <v>307</v>
      </c>
      <c r="E71" s="71" t="s">
        <v>279</v>
      </c>
      <c r="F71" s="72" t="s">
        <v>308</v>
      </c>
    </row>
    <row r="72" spans="1:6" x14ac:dyDescent="0.15">
      <c r="A72" s="69">
        <v>3</v>
      </c>
      <c r="B72" s="70">
        <v>16</v>
      </c>
      <c r="C72" s="71" t="s">
        <v>120</v>
      </c>
      <c r="D72" s="72" t="s">
        <v>309</v>
      </c>
      <c r="E72" s="71" t="s">
        <v>279</v>
      </c>
      <c r="F72" s="72" t="s">
        <v>310</v>
      </c>
    </row>
    <row r="73" spans="1:6" x14ac:dyDescent="0.15">
      <c r="A73" s="69">
        <v>3</v>
      </c>
      <c r="B73" s="70">
        <v>17</v>
      </c>
      <c r="C73" s="71" t="s">
        <v>120</v>
      </c>
      <c r="D73" s="72" t="s">
        <v>311</v>
      </c>
      <c r="E73" s="71" t="s">
        <v>279</v>
      </c>
      <c r="F73" s="72" t="s">
        <v>312</v>
      </c>
    </row>
    <row r="74" spans="1:6" x14ac:dyDescent="0.15">
      <c r="A74" s="69">
        <v>3</v>
      </c>
      <c r="B74" s="70">
        <v>18</v>
      </c>
      <c r="C74" s="71" t="s">
        <v>120</v>
      </c>
      <c r="D74" s="72" t="s">
        <v>313</v>
      </c>
      <c r="E74" s="71" t="s">
        <v>279</v>
      </c>
      <c r="F74" s="72" t="s">
        <v>314</v>
      </c>
    </row>
    <row r="75" spans="1:6" x14ac:dyDescent="0.15">
      <c r="A75" s="69">
        <v>3</v>
      </c>
      <c r="B75" s="70">
        <v>19</v>
      </c>
      <c r="C75" s="71" t="s">
        <v>120</v>
      </c>
      <c r="D75" s="72" t="s">
        <v>315</v>
      </c>
      <c r="E75" s="71" t="s">
        <v>279</v>
      </c>
      <c r="F75" s="72" t="s">
        <v>316</v>
      </c>
    </row>
    <row r="76" spans="1:6" x14ac:dyDescent="0.15">
      <c r="A76" s="69">
        <v>3</v>
      </c>
      <c r="B76" s="69">
        <v>20</v>
      </c>
      <c r="C76" s="71" t="s">
        <v>120</v>
      </c>
      <c r="D76" s="72" t="s">
        <v>317</v>
      </c>
      <c r="E76" s="71" t="s">
        <v>279</v>
      </c>
      <c r="F76" s="72" t="s">
        <v>318</v>
      </c>
    </row>
    <row r="77" spans="1:6" x14ac:dyDescent="0.15">
      <c r="A77" s="69">
        <v>3</v>
      </c>
      <c r="B77" s="70">
        <v>21</v>
      </c>
      <c r="C77" s="71" t="s">
        <v>120</v>
      </c>
      <c r="D77" s="72" t="s">
        <v>319</v>
      </c>
      <c r="E77" s="71" t="s">
        <v>279</v>
      </c>
      <c r="F77" s="72" t="s">
        <v>320</v>
      </c>
    </row>
    <row r="78" spans="1:6" x14ac:dyDescent="0.15">
      <c r="A78" s="69">
        <v>3</v>
      </c>
      <c r="B78" s="70">
        <v>22</v>
      </c>
      <c r="C78" s="71" t="s">
        <v>120</v>
      </c>
      <c r="D78" s="72" t="s">
        <v>321</v>
      </c>
      <c r="E78" s="71" t="s">
        <v>279</v>
      </c>
      <c r="F78" s="72" t="s">
        <v>322</v>
      </c>
    </row>
    <row r="79" spans="1:6" x14ac:dyDescent="0.15">
      <c r="A79" s="69">
        <v>3</v>
      </c>
      <c r="B79" s="70">
        <v>23</v>
      </c>
      <c r="C79" s="71" t="s">
        <v>120</v>
      </c>
      <c r="D79" s="72" t="s">
        <v>323</v>
      </c>
      <c r="E79" s="71" t="s">
        <v>279</v>
      </c>
      <c r="F79" s="72" t="s">
        <v>324</v>
      </c>
    </row>
    <row r="80" spans="1:6" x14ac:dyDescent="0.15">
      <c r="A80" s="69">
        <v>3</v>
      </c>
      <c r="B80" s="70">
        <v>24</v>
      </c>
      <c r="C80" s="71" t="s">
        <v>120</v>
      </c>
      <c r="D80" s="72" t="s">
        <v>325</v>
      </c>
      <c r="E80" s="71" t="s">
        <v>279</v>
      </c>
      <c r="F80" s="72" t="s">
        <v>326</v>
      </c>
    </row>
    <row r="81" spans="1:6" x14ac:dyDescent="0.15">
      <c r="A81" s="69">
        <v>3</v>
      </c>
      <c r="B81" s="70">
        <v>25</v>
      </c>
      <c r="C81" s="71" t="s">
        <v>120</v>
      </c>
      <c r="D81" s="72" t="s">
        <v>327</v>
      </c>
      <c r="E81" s="71" t="s">
        <v>279</v>
      </c>
      <c r="F81" s="72" t="s">
        <v>328</v>
      </c>
    </row>
    <row r="82" spans="1:6" x14ac:dyDescent="0.15">
      <c r="A82" s="69">
        <v>3</v>
      </c>
      <c r="B82" s="70">
        <v>26</v>
      </c>
      <c r="C82" s="71" t="s">
        <v>120</v>
      </c>
      <c r="D82" s="72" t="s">
        <v>329</v>
      </c>
      <c r="E82" s="71" t="s">
        <v>279</v>
      </c>
      <c r="F82" s="72" t="s">
        <v>330</v>
      </c>
    </row>
    <row r="83" spans="1:6" x14ac:dyDescent="0.15">
      <c r="A83" s="69">
        <v>3</v>
      </c>
      <c r="B83" s="70">
        <v>27</v>
      </c>
      <c r="C83" s="71" t="s">
        <v>120</v>
      </c>
      <c r="D83" s="72" t="s">
        <v>331</v>
      </c>
      <c r="E83" s="71" t="s">
        <v>279</v>
      </c>
      <c r="F83" s="72" t="s">
        <v>332</v>
      </c>
    </row>
    <row r="84" spans="1:6" x14ac:dyDescent="0.15">
      <c r="A84" s="69">
        <v>3</v>
      </c>
      <c r="B84" s="70">
        <v>28</v>
      </c>
      <c r="C84" s="71" t="s">
        <v>120</v>
      </c>
      <c r="D84" s="72" t="s">
        <v>333</v>
      </c>
      <c r="E84" s="71" t="s">
        <v>279</v>
      </c>
      <c r="F84" s="72" t="s">
        <v>334</v>
      </c>
    </row>
    <row r="85" spans="1:6" x14ac:dyDescent="0.15">
      <c r="A85" s="69">
        <v>3</v>
      </c>
      <c r="B85" s="70">
        <v>29</v>
      </c>
      <c r="C85" s="71" t="s">
        <v>120</v>
      </c>
      <c r="D85" s="72" t="s">
        <v>335</v>
      </c>
      <c r="E85" s="71" t="s">
        <v>279</v>
      </c>
      <c r="F85" s="72" t="s">
        <v>336</v>
      </c>
    </row>
    <row r="86" spans="1:6" x14ac:dyDescent="0.15">
      <c r="A86" s="69">
        <v>3</v>
      </c>
      <c r="B86" s="69">
        <v>30</v>
      </c>
      <c r="C86" s="71" t="s">
        <v>120</v>
      </c>
      <c r="D86" s="72" t="s">
        <v>337</v>
      </c>
      <c r="E86" s="71" t="s">
        <v>279</v>
      </c>
      <c r="F86" s="72" t="s">
        <v>338</v>
      </c>
    </row>
    <row r="87" spans="1:6" x14ac:dyDescent="0.15">
      <c r="A87" s="69">
        <v>3</v>
      </c>
      <c r="B87" s="70">
        <v>31</v>
      </c>
      <c r="C87" s="71" t="s">
        <v>120</v>
      </c>
      <c r="D87" s="72" t="s">
        <v>339</v>
      </c>
      <c r="E87" s="71" t="s">
        <v>279</v>
      </c>
      <c r="F87" s="72" t="s">
        <v>340</v>
      </c>
    </row>
    <row r="88" spans="1:6" x14ac:dyDescent="0.15">
      <c r="A88" s="69">
        <v>3</v>
      </c>
      <c r="B88" s="70">
        <v>32</v>
      </c>
      <c r="C88" s="71" t="s">
        <v>120</v>
      </c>
      <c r="D88" s="72" t="s">
        <v>341</v>
      </c>
      <c r="E88" s="71" t="s">
        <v>279</v>
      </c>
      <c r="F88" s="72" t="s">
        <v>342</v>
      </c>
    </row>
    <row r="89" spans="1:6" x14ac:dyDescent="0.15">
      <c r="A89" s="69">
        <v>3</v>
      </c>
      <c r="B89" s="70">
        <v>33</v>
      </c>
      <c r="C89" s="71" t="s">
        <v>120</v>
      </c>
      <c r="D89" s="72" t="s">
        <v>343</v>
      </c>
      <c r="E89" s="71" t="s">
        <v>279</v>
      </c>
      <c r="F89" s="72" t="s">
        <v>344</v>
      </c>
    </row>
    <row r="90" spans="1:6" x14ac:dyDescent="0.15">
      <c r="A90" s="69">
        <v>3</v>
      </c>
      <c r="B90" s="70">
        <v>34</v>
      </c>
      <c r="C90" s="71" t="s">
        <v>120</v>
      </c>
      <c r="D90" s="72" t="s">
        <v>345</v>
      </c>
      <c r="E90" s="71" t="s">
        <v>279</v>
      </c>
      <c r="F90" s="72" t="s">
        <v>346</v>
      </c>
    </row>
    <row r="91" spans="1:6" x14ac:dyDescent="0.15">
      <c r="A91" s="69">
        <v>3</v>
      </c>
      <c r="B91" s="70">
        <v>35</v>
      </c>
      <c r="C91" s="71" t="s">
        <v>120</v>
      </c>
      <c r="D91" s="72" t="s">
        <v>347</v>
      </c>
      <c r="E91" s="71" t="s">
        <v>279</v>
      </c>
      <c r="F91" s="72" t="s">
        <v>348</v>
      </c>
    </row>
    <row r="92" spans="1:6" x14ac:dyDescent="0.15">
      <c r="A92" s="69">
        <v>3</v>
      </c>
      <c r="B92" s="70">
        <v>36</v>
      </c>
      <c r="C92" s="71" t="s">
        <v>120</v>
      </c>
      <c r="D92" s="72" t="s">
        <v>349</v>
      </c>
      <c r="E92" s="71" t="s">
        <v>279</v>
      </c>
      <c r="F92" s="72" t="s">
        <v>350</v>
      </c>
    </row>
    <row r="93" spans="1:6" x14ac:dyDescent="0.15">
      <c r="A93" s="69">
        <v>3</v>
      </c>
      <c r="B93" s="70">
        <v>37</v>
      </c>
      <c r="C93" s="71" t="s">
        <v>120</v>
      </c>
      <c r="D93" s="72" t="s">
        <v>351</v>
      </c>
      <c r="E93" s="71" t="s">
        <v>279</v>
      </c>
      <c r="F93" s="72" t="s">
        <v>352</v>
      </c>
    </row>
    <row r="94" spans="1:6" x14ac:dyDescent="0.15">
      <c r="A94" s="69">
        <v>3</v>
      </c>
      <c r="B94" s="70">
        <v>38</v>
      </c>
      <c r="C94" s="71" t="s">
        <v>120</v>
      </c>
      <c r="D94" s="72" t="s">
        <v>353</v>
      </c>
      <c r="E94" s="71" t="s">
        <v>279</v>
      </c>
      <c r="F94" s="72" t="s">
        <v>354</v>
      </c>
    </row>
    <row r="95" spans="1:6" x14ac:dyDescent="0.15">
      <c r="A95" s="69">
        <v>3</v>
      </c>
      <c r="B95" s="70">
        <v>39</v>
      </c>
      <c r="C95" s="71" t="s">
        <v>120</v>
      </c>
      <c r="D95" s="72" t="s">
        <v>355</v>
      </c>
      <c r="E95" s="71" t="s">
        <v>279</v>
      </c>
      <c r="F95" s="72" t="s">
        <v>356</v>
      </c>
    </row>
    <row r="96" spans="1:6" x14ac:dyDescent="0.15">
      <c r="A96" s="69">
        <v>3</v>
      </c>
      <c r="B96" s="69">
        <v>40</v>
      </c>
      <c r="C96" s="71" t="s">
        <v>120</v>
      </c>
      <c r="D96" s="72" t="s">
        <v>357</v>
      </c>
      <c r="E96" s="71" t="s">
        <v>279</v>
      </c>
      <c r="F96" s="72" t="s">
        <v>358</v>
      </c>
    </row>
    <row r="97" spans="1:6" x14ac:dyDescent="0.15">
      <c r="A97" s="69">
        <v>3</v>
      </c>
      <c r="B97" s="70">
        <v>41</v>
      </c>
      <c r="C97" s="71" t="s">
        <v>120</v>
      </c>
      <c r="D97" s="72" t="s">
        <v>359</v>
      </c>
      <c r="E97" s="71" t="s">
        <v>279</v>
      </c>
      <c r="F97" s="72" t="s">
        <v>360</v>
      </c>
    </row>
    <row r="98" spans="1:6" ht="14.25" thickBot="1" x14ac:dyDescent="0.2">
      <c r="A98" s="73">
        <v>3</v>
      </c>
      <c r="B98" s="74">
        <v>42</v>
      </c>
      <c r="C98" s="75" t="s">
        <v>120</v>
      </c>
      <c r="D98" s="76" t="s">
        <v>361</v>
      </c>
      <c r="E98" s="75" t="s">
        <v>279</v>
      </c>
      <c r="F98" s="76" t="s">
        <v>362</v>
      </c>
    </row>
    <row r="99" spans="1:6" x14ac:dyDescent="0.15">
      <c r="A99" s="77">
        <v>4</v>
      </c>
      <c r="B99" s="78" t="s">
        <v>112</v>
      </c>
      <c r="C99" s="79" t="s">
        <v>123</v>
      </c>
      <c r="D99" s="80"/>
      <c r="E99" s="79" t="s">
        <v>363</v>
      </c>
      <c r="F99" s="68"/>
    </row>
    <row r="100" spans="1:6" x14ac:dyDescent="0.15">
      <c r="A100" s="69">
        <v>4</v>
      </c>
      <c r="B100" s="70">
        <v>2</v>
      </c>
      <c r="C100" s="71" t="s">
        <v>123</v>
      </c>
      <c r="D100" s="72" t="s">
        <v>364</v>
      </c>
      <c r="E100" s="71" t="s">
        <v>363</v>
      </c>
      <c r="F100" s="72" t="s">
        <v>365</v>
      </c>
    </row>
    <row r="101" spans="1:6" x14ac:dyDescent="0.15">
      <c r="A101" s="69">
        <v>4</v>
      </c>
      <c r="B101" s="70">
        <v>3</v>
      </c>
      <c r="C101" s="71" t="s">
        <v>123</v>
      </c>
      <c r="D101" s="72" t="s">
        <v>366</v>
      </c>
      <c r="E101" s="71" t="s">
        <v>363</v>
      </c>
      <c r="F101" s="72" t="s">
        <v>367</v>
      </c>
    </row>
    <row r="102" spans="1:6" x14ac:dyDescent="0.15">
      <c r="A102" s="69">
        <v>4</v>
      </c>
      <c r="B102" s="70">
        <v>4</v>
      </c>
      <c r="C102" s="71" t="s">
        <v>123</v>
      </c>
      <c r="D102" s="72" t="s">
        <v>368</v>
      </c>
      <c r="E102" s="71" t="s">
        <v>363</v>
      </c>
      <c r="F102" s="72" t="s">
        <v>369</v>
      </c>
    </row>
    <row r="103" spans="1:6" x14ac:dyDescent="0.15">
      <c r="A103" s="69">
        <v>4</v>
      </c>
      <c r="B103" s="70">
        <v>5</v>
      </c>
      <c r="C103" s="71" t="s">
        <v>123</v>
      </c>
      <c r="D103" s="72" t="s">
        <v>370</v>
      </c>
      <c r="E103" s="71" t="s">
        <v>363</v>
      </c>
      <c r="F103" s="72" t="s">
        <v>371</v>
      </c>
    </row>
    <row r="104" spans="1:6" x14ac:dyDescent="0.15">
      <c r="A104" s="69">
        <v>4</v>
      </c>
      <c r="B104" s="70">
        <v>6</v>
      </c>
      <c r="C104" s="71" t="s">
        <v>123</v>
      </c>
      <c r="D104" s="72" t="s">
        <v>372</v>
      </c>
      <c r="E104" s="71" t="s">
        <v>363</v>
      </c>
      <c r="F104" s="72" t="s">
        <v>373</v>
      </c>
    </row>
    <row r="105" spans="1:6" x14ac:dyDescent="0.15">
      <c r="A105" s="69">
        <v>4</v>
      </c>
      <c r="B105" s="70">
        <v>7</v>
      </c>
      <c r="C105" s="71" t="s">
        <v>123</v>
      </c>
      <c r="D105" s="72" t="s">
        <v>374</v>
      </c>
      <c r="E105" s="71" t="s">
        <v>363</v>
      </c>
      <c r="F105" s="72" t="s">
        <v>375</v>
      </c>
    </row>
    <row r="106" spans="1:6" x14ac:dyDescent="0.15">
      <c r="A106" s="69">
        <v>4</v>
      </c>
      <c r="B106" s="70">
        <v>8</v>
      </c>
      <c r="C106" s="71" t="s">
        <v>123</v>
      </c>
      <c r="D106" s="72" t="s">
        <v>376</v>
      </c>
      <c r="E106" s="71" t="s">
        <v>363</v>
      </c>
      <c r="F106" s="72" t="s">
        <v>377</v>
      </c>
    </row>
    <row r="107" spans="1:6" x14ac:dyDescent="0.15">
      <c r="A107" s="69">
        <v>4</v>
      </c>
      <c r="B107" s="70">
        <v>9</v>
      </c>
      <c r="C107" s="71" t="s">
        <v>123</v>
      </c>
      <c r="D107" s="72" t="s">
        <v>378</v>
      </c>
      <c r="E107" s="71" t="s">
        <v>363</v>
      </c>
      <c r="F107" s="72" t="s">
        <v>379</v>
      </c>
    </row>
    <row r="108" spans="1:6" x14ac:dyDescent="0.15">
      <c r="A108" s="69">
        <v>4</v>
      </c>
      <c r="B108" s="69">
        <v>10</v>
      </c>
      <c r="C108" s="71" t="s">
        <v>123</v>
      </c>
      <c r="D108" s="72" t="s">
        <v>380</v>
      </c>
      <c r="E108" s="71" t="s">
        <v>363</v>
      </c>
      <c r="F108" s="72" t="s">
        <v>381</v>
      </c>
    </row>
    <row r="109" spans="1:6" x14ac:dyDescent="0.15">
      <c r="A109" s="69">
        <v>4</v>
      </c>
      <c r="B109" s="70">
        <v>11</v>
      </c>
      <c r="C109" s="71" t="s">
        <v>123</v>
      </c>
      <c r="D109" s="72" t="s">
        <v>382</v>
      </c>
      <c r="E109" s="71" t="s">
        <v>363</v>
      </c>
      <c r="F109" s="72" t="s">
        <v>383</v>
      </c>
    </row>
    <row r="110" spans="1:6" x14ac:dyDescent="0.15">
      <c r="A110" s="69">
        <v>4</v>
      </c>
      <c r="B110" s="70">
        <v>12</v>
      </c>
      <c r="C110" s="71" t="s">
        <v>123</v>
      </c>
      <c r="D110" s="72" t="s">
        <v>384</v>
      </c>
      <c r="E110" s="71" t="s">
        <v>363</v>
      </c>
      <c r="F110" s="72" t="s">
        <v>385</v>
      </c>
    </row>
    <row r="111" spans="1:6" x14ac:dyDescent="0.15">
      <c r="A111" s="69">
        <v>4</v>
      </c>
      <c r="B111" s="70">
        <v>13</v>
      </c>
      <c r="C111" s="71" t="s">
        <v>123</v>
      </c>
      <c r="D111" s="72" t="s">
        <v>386</v>
      </c>
      <c r="E111" s="71" t="s">
        <v>363</v>
      </c>
      <c r="F111" s="72" t="s">
        <v>387</v>
      </c>
    </row>
    <row r="112" spans="1:6" x14ac:dyDescent="0.15">
      <c r="A112" s="69">
        <v>4</v>
      </c>
      <c r="B112" s="70">
        <v>14</v>
      </c>
      <c r="C112" s="71" t="s">
        <v>123</v>
      </c>
      <c r="D112" s="72" t="s">
        <v>388</v>
      </c>
      <c r="E112" s="71" t="s">
        <v>363</v>
      </c>
      <c r="F112" s="72" t="s">
        <v>389</v>
      </c>
    </row>
    <row r="113" spans="1:6" x14ac:dyDescent="0.15">
      <c r="A113" s="69">
        <v>4</v>
      </c>
      <c r="B113" s="70">
        <v>15</v>
      </c>
      <c r="C113" s="71" t="s">
        <v>123</v>
      </c>
      <c r="D113" s="72" t="s">
        <v>390</v>
      </c>
      <c r="E113" s="71" t="s">
        <v>363</v>
      </c>
      <c r="F113" s="72" t="s">
        <v>391</v>
      </c>
    </row>
    <row r="114" spans="1:6" x14ac:dyDescent="0.15">
      <c r="A114" s="69">
        <v>4</v>
      </c>
      <c r="B114" s="70">
        <v>16</v>
      </c>
      <c r="C114" s="71" t="s">
        <v>123</v>
      </c>
      <c r="D114" s="72" t="s">
        <v>392</v>
      </c>
      <c r="E114" s="71" t="s">
        <v>363</v>
      </c>
      <c r="F114" s="72" t="s">
        <v>393</v>
      </c>
    </row>
    <row r="115" spans="1:6" x14ac:dyDescent="0.15">
      <c r="A115" s="69">
        <v>4</v>
      </c>
      <c r="B115" s="70">
        <v>17</v>
      </c>
      <c r="C115" s="71" t="s">
        <v>123</v>
      </c>
      <c r="D115" s="72" t="s">
        <v>394</v>
      </c>
      <c r="E115" s="71" t="s">
        <v>363</v>
      </c>
      <c r="F115" s="72" t="s">
        <v>395</v>
      </c>
    </row>
    <row r="116" spans="1:6" x14ac:dyDescent="0.15">
      <c r="A116" s="69">
        <v>4</v>
      </c>
      <c r="B116" s="70">
        <v>18</v>
      </c>
      <c r="C116" s="71" t="s">
        <v>123</v>
      </c>
      <c r="D116" s="72" t="s">
        <v>396</v>
      </c>
      <c r="E116" s="71" t="s">
        <v>363</v>
      </c>
      <c r="F116" s="72" t="s">
        <v>397</v>
      </c>
    </row>
    <row r="117" spans="1:6" x14ac:dyDescent="0.15">
      <c r="A117" s="69">
        <v>4</v>
      </c>
      <c r="B117" s="70">
        <v>19</v>
      </c>
      <c r="C117" s="71" t="s">
        <v>123</v>
      </c>
      <c r="D117" s="72" t="s">
        <v>398</v>
      </c>
      <c r="E117" s="71" t="s">
        <v>363</v>
      </c>
      <c r="F117" s="72" t="s">
        <v>399</v>
      </c>
    </row>
    <row r="118" spans="1:6" x14ac:dyDescent="0.15">
      <c r="A118" s="69">
        <v>4</v>
      </c>
      <c r="B118" s="69">
        <v>20</v>
      </c>
      <c r="C118" s="71" t="s">
        <v>123</v>
      </c>
      <c r="D118" s="72" t="s">
        <v>400</v>
      </c>
      <c r="E118" s="71" t="s">
        <v>363</v>
      </c>
      <c r="F118" s="72" t="s">
        <v>300</v>
      </c>
    </row>
    <row r="119" spans="1:6" x14ac:dyDescent="0.15">
      <c r="A119" s="69">
        <v>4</v>
      </c>
      <c r="B119" s="70">
        <v>21</v>
      </c>
      <c r="C119" s="71" t="s">
        <v>123</v>
      </c>
      <c r="D119" s="72" t="s">
        <v>401</v>
      </c>
      <c r="E119" s="71" t="s">
        <v>363</v>
      </c>
      <c r="F119" s="72" t="s">
        <v>402</v>
      </c>
    </row>
    <row r="120" spans="1:6" x14ac:dyDescent="0.15">
      <c r="A120" s="69">
        <v>4</v>
      </c>
      <c r="B120" s="70">
        <v>22</v>
      </c>
      <c r="C120" s="71" t="s">
        <v>123</v>
      </c>
      <c r="D120" s="72" t="s">
        <v>403</v>
      </c>
      <c r="E120" s="71" t="s">
        <v>363</v>
      </c>
      <c r="F120" s="72" t="s">
        <v>404</v>
      </c>
    </row>
    <row r="121" spans="1:6" x14ac:dyDescent="0.15">
      <c r="A121" s="69">
        <v>4</v>
      </c>
      <c r="B121" s="70">
        <v>23</v>
      </c>
      <c r="C121" s="71" t="s">
        <v>123</v>
      </c>
      <c r="D121" s="72" t="s">
        <v>273</v>
      </c>
      <c r="E121" s="71" t="s">
        <v>363</v>
      </c>
      <c r="F121" s="72" t="s">
        <v>274</v>
      </c>
    </row>
    <row r="122" spans="1:6" x14ac:dyDescent="0.15">
      <c r="A122" s="69">
        <v>4</v>
      </c>
      <c r="B122" s="70">
        <v>24</v>
      </c>
      <c r="C122" s="71" t="s">
        <v>123</v>
      </c>
      <c r="D122" s="72" t="s">
        <v>405</v>
      </c>
      <c r="E122" s="71" t="s">
        <v>363</v>
      </c>
      <c r="F122" s="72" t="s">
        <v>406</v>
      </c>
    </row>
    <row r="123" spans="1:6" x14ac:dyDescent="0.15">
      <c r="A123" s="69">
        <v>4</v>
      </c>
      <c r="B123" s="70">
        <v>25</v>
      </c>
      <c r="C123" s="71" t="s">
        <v>123</v>
      </c>
      <c r="D123" s="72" t="s">
        <v>407</v>
      </c>
      <c r="E123" s="71" t="s">
        <v>363</v>
      </c>
      <c r="F123" s="72" t="s">
        <v>408</v>
      </c>
    </row>
    <row r="124" spans="1:6" ht="14.25" thickBot="1" x14ac:dyDescent="0.2">
      <c r="A124" s="73">
        <v>4</v>
      </c>
      <c r="B124" s="74">
        <v>26</v>
      </c>
      <c r="C124" s="75" t="s">
        <v>123</v>
      </c>
      <c r="D124" s="76" t="s">
        <v>409</v>
      </c>
      <c r="E124" s="75" t="s">
        <v>363</v>
      </c>
      <c r="F124" s="76" t="s">
        <v>410</v>
      </c>
    </row>
    <row r="125" spans="1:6" x14ac:dyDescent="0.15">
      <c r="A125" s="77">
        <v>5</v>
      </c>
      <c r="B125" s="78" t="s">
        <v>112</v>
      </c>
      <c r="C125" s="79" t="s">
        <v>126</v>
      </c>
      <c r="D125" s="80"/>
      <c r="E125" s="79" t="s">
        <v>411</v>
      </c>
      <c r="F125" s="68"/>
    </row>
    <row r="126" spans="1:6" x14ac:dyDescent="0.15">
      <c r="A126" s="69">
        <v>5</v>
      </c>
      <c r="B126" s="70">
        <v>1</v>
      </c>
      <c r="C126" s="71" t="s">
        <v>126</v>
      </c>
      <c r="D126" s="72" t="s">
        <v>412</v>
      </c>
      <c r="E126" s="71" t="s">
        <v>411</v>
      </c>
      <c r="F126" s="72" t="s">
        <v>413</v>
      </c>
    </row>
    <row r="127" spans="1:6" x14ac:dyDescent="0.15">
      <c r="A127" s="69">
        <v>5</v>
      </c>
      <c r="B127" s="70">
        <v>2</v>
      </c>
      <c r="C127" s="71" t="s">
        <v>126</v>
      </c>
      <c r="D127" s="72" t="s">
        <v>414</v>
      </c>
      <c r="E127" s="71" t="s">
        <v>411</v>
      </c>
      <c r="F127" s="72" t="s">
        <v>415</v>
      </c>
    </row>
    <row r="128" spans="1:6" x14ac:dyDescent="0.15">
      <c r="A128" s="69">
        <v>5</v>
      </c>
      <c r="B128" s="70">
        <v>3</v>
      </c>
      <c r="C128" s="71" t="s">
        <v>126</v>
      </c>
      <c r="D128" s="72" t="s">
        <v>270</v>
      </c>
      <c r="E128" s="71" t="s">
        <v>411</v>
      </c>
      <c r="F128" s="72" t="s">
        <v>271</v>
      </c>
    </row>
    <row r="129" spans="1:6" x14ac:dyDescent="0.15">
      <c r="A129" s="69">
        <v>5</v>
      </c>
      <c r="B129" s="70">
        <v>4</v>
      </c>
      <c r="C129" s="71" t="s">
        <v>126</v>
      </c>
      <c r="D129" s="72" t="s">
        <v>416</v>
      </c>
      <c r="E129" s="71" t="s">
        <v>411</v>
      </c>
      <c r="F129" s="72" t="s">
        <v>417</v>
      </c>
    </row>
    <row r="130" spans="1:6" x14ac:dyDescent="0.15">
      <c r="A130" s="69">
        <v>5</v>
      </c>
      <c r="B130" s="70">
        <v>5</v>
      </c>
      <c r="C130" s="71" t="s">
        <v>126</v>
      </c>
      <c r="D130" s="72" t="s">
        <v>418</v>
      </c>
      <c r="E130" s="71" t="s">
        <v>411</v>
      </c>
      <c r="F130" s="72" t="s">
        <v>419</v>
      </c>
    </row>
    <row r="131" spans="1:6" x14ac:dyDescent="0.15">
      <c r="A131" s="69">
        <v>5</v>
      </c>
      <c r="B131" s="70">
        <v>6</v>
      </c>
      <c r="C131" s="71" t="s">
        <v>126</v>
      </c>
      <c r="D131" s="72" t="s">
        <v>420</v>
      </c>
      <c r="E131" s="71" t="s">
        <v>411</v>
      </c>
      <c r="F131" s="72" t="s">
        <v>421</v>
      </c>
    </row>
    <row r="132" spans="1:6" x14ac:dyDescent="0.15">
      <c r="A132" s="69">
        <v>5</v>
      </c>
      <c r="B132" s="70">
        <v>7</v>
      </c>
      <c r="C132" s="71" t="s">
        <v>126</v>
      </c>
      <c r="D132" s="72" t="s">
        <v>422</v>
      </c>
      <c r="E132" s="71" t="s">
        <v>411</v>
      </c>
      <c r="F132" s="72" t="s">
        <v>423</v>
      </c>
    </row>
    <row r="133" spans="1:6" x14ac:dyDescent="0.15">
      <c r="A133" s="69">
        <v>5</v>
      </c>
      <c r="B133" s="70">
        <v>8</v>
      </c>
      <c r="C133" s="71" t="s">
        <v>126</v>
      </c>
      <c r="D133" s="72" t="s">
        <v>424</v>
      </c>
      <c r="E133" s="71" t="s">
        <v>411</v>
      </c>
      <c r="F133" s="72" t="s">
        <v>425</v>
      </c>
    </row>
    <row r="134" spans="1:6" x14ac:dyDescent="0.15">
      <c r="A134" s="69">
        <v>5</v>
      </c>
      <c r="B134" s="70">
        <v>9</v>
      </c>
      <c r="C134" s="71" t="s">
        <v>126</v>
      </c>
      <c r="D134" s="72" t="s">
        <v>426</v>
      </c>
      <c r="E134" s="71" t="s">
        <v>411</v>
      </c>
      <c r="F134" s="72" t="s">
        <v>427</v>
      </c>
    </row>
    <row r="135" spans="1:6" x14ac:dyDescent="0.15">
      <c r="A135" s="69">
        <v>5</v>
      </c>
      <c r="B135" s="69">
        <v>10</v>
      </c>
      <c r="C135" s="71" t="s">
        <v>126</v>
      </c>
      <c r="D135" s="72" t="s">
        <v>428</v>
      </c>
      <c r="E135" s="71" t="s">
        <v>411</v>
      </c>
      <c r="F135" s="72" t="s">
        <v>429</v>
      </c>
    </row>
    <row r="136" spans="1:6" x14ac:dyDescent="0.15">
      <c r="A136" s="69">
        <v>5</v>
      </c>
      <c r="B136" s="70">
        <v>11</v>
      </c>
      <c r="C136" s="71" t="s">
        <v>126</v>
      </c>
      <c r="D136" s="72" t="s">
        <v>430</v>
      </c>
      <c r="E136" s="71" t="s">
        <v>411</v>
      </c>
      <c r="F136" s="72" t="s">
        <v>431</v>
      </c>
    </row>
    <row r="137" spans="1:6" x14ac:dyDescent="0.15">
      <c r="A137" s="69">
        <v>5</v>
      </c>
      <c r="B137" s="70">
        <v>12</v>
      </c>
      <c r="C137" s="71" t="s">
        <v>126</v>
      </c>
      <c r="D137" s="72" t="s">
        <v>432</v>
      </c>
      <c r="E137" s="71" t="s">
        <v>411</v>
      </c>
      <c r="F137" s="72" t="s">
        <v>433</v>
      </c>
    </row>
    <row r="138" spans="1:6" x14ac:dyDescent="0.15">
      <c r="A138" s="69">
        <v>5</v>
      </c>
      <c r="B138" s="70">
        <v>13</v>
      </c>
      <c r="C138" s="71" t="s">
        <v>126</v>
      </c>
      <c r="D138" s="72" t="s">
        <v>434</v>
      </c>
      <c r="E138" s="71" t="s">
        <v>411</v>
      </c>
      <c r="F138" s="72" t="s">
        <v>435</v>
      </c>
    </row>
    <row r="139" spans="1:6" x14ac:dyDescent="0.15">
      <c r="A139" s="69">
        <v>5</v>
      </c>
      <c r="B139" s="70">
        <v>14</v>
      </c>
      <c r="C139" s="71" t="s">
        <v>126</v>
      </c>
      <c r="D139" s="72" t="s">
        <v>436</v>
      </c>
      <c r="E139" s="71" t="s">
        <v>411</v>
      </c>
      <c r="F139" s="72" t="s">
        <v>437</v>
      </c>
    </row>
    <row r="140" spans="1:6" x14ac:dyDescent="0.15">
      <c r="A140" s="69">
        <v>5</v>
      </c>
      <c r="B140" s="70">
        <v>15</v>
      </c>
      <c r="C140" s="71" t="s">
        <v>126</v>
      </c>
      <c r="D140" s="72" t="s">
        <v>438</v>
      </c>
      <c r="E140" s="71" t="s">
        <v>411</v>
      </c>
      <c r="F140" s="72" t="s">
        <v>439</v>
      </c>
    </row>
    <row r="141" spans="1:6" x14ac:dyDescent="0.15">
      <c r="A141" s="69">
        <v>5</v>
      </c>
      <c r="B141" s="70">
        <v>16</v>
      </c>
      <c r="C141" s="71" t="s">
        <v>126</v>
      </c>
      <c r="D141" s="72" t="s">
        <v>440</v>
      </c>
      <c r="E141" s="71" t="s">
        <v>411</v>
      </c>
      <c r="F141" s="72" t="s">
        <v>441</v>
      </c>
    </row>
    <row r="142" spans="1:6" x14ac:dyDescent="0.15">
      <c r="A142" s="69">
        <v>5</v>
      </c>
      <c r="B142" s="70">
        <v>17</v>
      </c>
      <c r="C142" s="71" t="s">
        <v>126</v>
      </c>
      <c r="D142" s="72" t="s">
        <v>442</v>
      </c>
      <c r="E142" s="71" t="s">
        <v>411</v>
      </c>
      <c r="F142" s="72" t="s">
        <v>358</v>
      </c>
    </row>
    <row r="143" spans="1:6" x14ac:dyDescent="0.15">
      <c r="A143" s="69">
        <v>5</v>
      </c>
      <c r="B143" s="70">
        <v>18</v>
      </c>
      <c r="C143" s="71" t="s">
        <v>126</v>
      </c>
      <c r="D143" s="72" t="s">
        <v>443</v>
      </c>
      <c r="E143" s="71" t="s">
        <v>411</v>
      </c>
      <c r="F143" s="72" t="s">
        <v>444</v>
      </c>
    </row>
    <row r="144" spans="1:6" x14ac:dyDescent="0.15">
      <c r="A144" s="69">
        <v>5</v>
      </c>
      <c r="B144" s="70">
        <v>19</v>
      </c>
      <c r="C144" s="71" t="s">
        <v>126</v>
      </c>
      <c r="D144" s="72" t="s">
        <v>445</v>
      </c>
      <c r="E144" s="71" t="s">
        <v>411</v>
      </c>
      <c r="F144" s="72" t="s">
        <v>446</v>
      </c>
    </row>
    <row r="145" spans="1:6" x14ac:dyDescent="0.15">
      <c r="A145" s="69">
        <v>5</v>
      </c>
      <c r="B145" s="69">
        <v>20</v>
      </c>
      <c r="C145" s="71" t="s">
        <v>126</v>
      </c>
      <c r="D145" s="72" t="s">
        <v>447</v>
      </c>
      <c r="E145" s="71" t="s">
        <v>411</v>
      </c>
      <c r="F145" s="72" t="s">
        <v>448</v>
      </c>
    </row>
    <row r="146" spans="1:6" ht="14.25" thickBot="1" x14ac:dyDescent="0.2">
      <c r="A146" s="73">
        <v>5</v>
      </c>
      <c r="B146" s="74">
        <v>21</v>
      </c>
      <c r="C146" s="75" t="s">
        <v>126</v>
      </c>
      <c r="D146" s="76" t="s">
        <v>449</v>
      </c>
      <c r="E146" s="75" t="s">
        <v>411</v>
      </c>
      <c r="F146" s="76" t="s">
        <v>450</v>
      </c>
    </row>
    <row r="147" spans="1:6" x14ac:dyDescent="0.15">
      <c r="A147" s="77">
        <v>6</v>
      </c>
      <c r="B147" s="78" t="s">
        <v>112</v>
      </c>
      <c r="C147" s="79" t="s">
        <v>129</v>
      </c>
      <c r="D147" s="80"/>
      <c r="E147" s="79" t="s">
        <v>451</v>
      </c>
      <c r="F147" s="68"/>
    </row>
    <row r="148" spans="1:6" x14ac:dyDescent="0.15">
      <c r="A148" s="69">
        <v>6</v>
      </c>
      <c r="B148" s="70">
        <v>1</v>
      </c>
      <c r="C148" s="71" t="s">
        <v>129</v>
      </c>
      <c r="D148" s="72" t="s">
        <v>452</v>
      </c>
      <c r="E148" s="71" t="s">
        <v>451</v>
      </c>
      <c r="F148" s="72" t="s">
        <v>453</v>
      </c>
    </row>
    <row r="149" spans="1:6" x14ac:dyDescent="0.15">
      <c r="A149" s="69">
        <v>6</v>
      </c>
      <c r="B149" s="70">
        <v>2</v>
      </c>
      <c r="C149" s="71" t="s">
        <v>129</v>
      </c>
      <c r="D149" s="72" t="s">
        <v>454</v>
      </c>
      <c r="E149" s="71" t="s">
        <v>451</v>
      </c>
      <c r="F149" s="72" t="s">
        <v>455</v>
      </c>
    </row>
    <row r="150" spans="1:6" x14ac:dyDescent="0.15">
      <c r="A150" s="69">
        <v>6</v>
      </c>
      <c r="B150" s="70">
        <v>3</v>
      </c>
      <c r="C150" s="71" t="s">
        <v>129</v>
      </c>
      <c r="D150" s="72" t="s">
        <v>129</v>
      </c>
      <c r="E150" s="71" t="s">
        <v>451</v>
      </c>
      <c r="F150" s="72" t="s">
        <v>456</v>
      </c>
    </row>
    <row r="151" spans="1:6" ht="14.25" thickBot="1" x14ac:dyDescent="0.2">
      <c r="A151" s="73">
        <v>6</v>
      </c>
      <c r="B151" s="74">
        <v>4</v>
      </c>
      <c r="C151" s="75" t="s">
        <v>129</v>
      </c>
      <c r="D151" s="76" t="s">
        <v>457</v>
      </c>
      <c r="E151" s="75" t="s">
        <v>451</v>
      </c>
      <c r="F151" s="76" t="s">
        <v>458</v>
      </c>
    </row>
    <row r="152" spans="1:6" x14ac:dyDescent="0.15">
      <c r="A152" s="77">
        <v>7</v>
      </c>
      <c r="B152" s="78" t="s">
        <v>112</v>
      </c>
      <c r="C152" s="79" t="s">
        <v>132</v>
      </c>
      <c r="D152" s="80"/>
      <c r="E152" s="79" t="s">
        <v>459</v>
      </c>
      <c r="F152" s="68"/>
    </row>
    <row r="153" spans="1:6" x14ac:dyDescent="0.15">
      <c r="A153" s="69">
        <v>7</v>
      </c>
      <c r="B153" s="70">
        <v>1</v>
      </c>
      <c r="C153" s="71" t="s">
        <v>132</v>
      </c>
      <c r="D153" s="72" t="s">
        <v>460</v>
      </c>
      <c r="E153" s="71" t="s">
        <v>459</v>
      </c>
      <c r="F153" s="72" t="s">
        <v>461</v>
      </c>
    </row>
    <row r="154" spans="1:6" x14ac:dyDescent="0.15">
      <c r="A154" s="69">
        <v>7</v>
      </c>
      <c r="B154" s="70">
        <v>2</v>
      </c>
      <c r="C154" s="71" t="s">
        <v>132</v>
      </c>
      <c r="D154" s="72" t="s">
        <v>462</v>
      </c>
      <c r="E154" s="71" t="s">
        <v>459</v>
      </c>
      <c r="F154" s="72" t="s">
        <v>463</v>
      </c>
    </row>
    <row r="155" spans="1:6" x14ac:dyDescent="0.15">
      <c r="A155" s="69">
        <v>7</v>
      </c>
      <c r="B155" s="70">
        <v>3</v>
      </c>
      <c r="C155" s="71" t="s">
        <v>132</v>
      </c>
      <c r="D155" s="72" t="s">
        <v>464</v>
      </c>
      <c r="E155" s="71" t="s">
        <v>459</v>
      </c>
      <c r="F155" s="72" t="s">
        <v>465</v>
      </c>
    </row>
    <row r="156" spans="1:6" x14ac:dyDescent="0.15">
      <c r="A156" s="69">
        <v>7</v>
      </c>
      <c r="B156" s="70">
        <v>4</v>
      </c>
      <c r="C156" s="71" t="s">
        <v>132</v>
      </c>
      <c r="D156" s="72" t="s">
        <v>466</v>
      </c>
      <c r="E156" s="71" t="s">
        <v>459</v>
      </c>
      <c r="F156" s="72" t="s">
        <v>467</v>
      </c>
    </row>
    <row r="157" spans="1:6" ht="14.25" thickBot="1" x14ac:dyDescent="0.2">
      <c r="A157" s="73">
        <v>7</v>
      </c>
      <c r="B157" s="74">
        <v>5</v>
      </c>
      <c r="C157" s="75" t="s">
        <v>132</v>
      </c>
      <c r="D157" s="76" t="s">
        <v>468</v>
      </c>
      <c r="E157" s="75" t="s">
        <v>459</v>
      </c>
      <c r="F157" s="76" t="s">
        <v>469</v>
      </c>
    </row>
    <row r="158" spans="1:6" x14ac:dyDescent="0.15">
      <c r="A158" s="77">
        <v>8</v>
      </c>
      <c r="B158" s="78" t="s">
        <v>112</v>
      </c>
      <c r="C158" s="79" t="s">
        <v>135</v>
      </c>
      <c r="D158" s="80"/>
      <c r="E158" s="79" t="s">
        <v>470</v>
      </c>
      <c r="F158" s="68"/>
    </row>
    <row r="159" spans="1:6" x14ac:dyDescent="0.15">
      <c r="A159" s="69">
        <v>8</v>
      </c>
      <c r="B159" s="70">
        <v>1</v>
      </c>
      <c r="C159" s="71" t="s">
        <v>135</v>
      </c>
      <c r="D159" s="72" t="s">
        <v>471</v>
      </c>
      <c r="E159" s="71" t="s">
        <v>470</v>
      </c>
      <c r="F159" s="72" t="s">
        <v>472</v>
      </c>
    </row>
    <row r="160" spans="1:6" x14ac:dyDescent="0.15">
      <c r="A160" s="69">
        <v>8</v>
      </c>
      <c r="B160" s="70">
        <v>2</v>
      </c>
      <c r="C160" s="71" t="s">
        <v>135</v>
      </c>
      <c r="D160" s="72" t="s">
        <v>473</v>
      </c>
      <c r="E160" s="71" t="s">
        <v>470</v>
      </c>
      <c r="F160" s="72" t="s">
        <v>474</v>
      </c>
    </row>
    <row r="161" spans="1:6" x14ac:dyDescent="0.15">
      <c r="A161" s="69">
        <v>8</v>
      </c>
      <c r="B161" s="70">
        <v>3</v>
      </c>
      <c r="C161" s="71" t="s">
        <v>135</v>
      </c>
      <c r="D161" s="72" t="s">
        <v>475</v>
      </c>
      <c r="E161" s="71" t="s">
        <v>470</v>
      </c>
      <c r="F161" s="72" t="s">
        <v>476</v>
      </c>
    </row>
    <row r="162" spans="1:6" x14ac:dyDescent="0.15">
      <c r="A162" s="69">
        <v>8</v>
      </c>
      <c r="B162" s="70">
        <v>4</v>
      </c>
      <c r="C162" s="71" t="s">
        <v>135</v>
      </c>
      <c r="D162" s="72" t="s">
        <v>477</v>
      </c>
      <c r="E162" s="71" t="s">
        <v>470</v>
      </c>
      <c r="F162" s="72" t="s">
        <v>478</v>
      </c>
    </row>
    <row r="163" spans="1:6" ht="14.25" thickBot="1" x14ac:dyDescent="0.2">
      <c r="A163" s="73">
        <v>8</v>
      </c>
      <c r="B163" s="74">
        <v>5</v>
      </c>
      <c r="C163" s="75" t="s">
        <v>135</v>
      </c>
      <c r="D163" s="76" t="s">
        <v>479</v>
      </c>
      <c r="E163" s="75" t="s">
        <v>470</v>
      </c>
      <c r="F163" s="76" t="s">
        <v>480</v>
      </c>
    </row>
    <row r="164" spans="1:6" x14ac:dyDescent="0.15">
      <c r="A164" s="77">
        <v>81</v>
      </c>
      <c r="B164" s="78" t="s">
        <v>112</v>
      </c>
      <c r="C164" s="79" t="s">
        <v>138</v>
      </c>
      <c r="D164" s="80"/>
      <c r="E164" s="79" t="s">
        <v>481</v>
      </c>
      <c r="F164" s="80"/>
    </row>
    <row r="165" spans="1:6" x14ac:dyDescent="0.15">
      <c r="A165" s="69">
        <v>82</v>
      </c>
      <c r="B165" s="70" t="s">
        <v>112</v>
      </c>
      <c r="C165" s="71" t="s">
        <v>141</v>
      </c>
      <c r="D165" s="72"/>
      <c r="E165" s="71" t="s">
        <v>482</v>
      </c>
      <c r="F165" s="72"/>
    </row>
    <row r="166" spans="1:6" ht="14.25" thickBot="1" x14ac:dyDescent="0.2">
      <c r="A166" s="73">
        <v>83</v>
      </c>
      <c r="B166" s="74" t="s">
        <v>112</v>
      </c>
      <c r="C166" s="75" t="s">
        <v>144</v>
      </c>
      <c r="D166" s="76"/>
      <c r="E166" s="75" t="s">
        <v>483</v>
      </c>
      <c r="F166" s="76"/>
    </row>
    <row r="167" spans="1:6" x14ac:dyDescent="0.15">
      <c r="A167" s="77">
        <v>9</v>
      </c>
      <c r="B167" s="78" t="s">
        <v>112</v>
      </c>
      <c r="C167" s="79" t="s">
        <v>147</v>
      </c>
      <c r="D167" s="80"/>
      <c r="E167" s="79" t="s">
        <v>484</v>
      </c>
      <c r="F167" s="68"/>
    </row>
    <row r="168" spans="1:6" x14ac:dyDescent="0.15">
      <c r="A168" s="69">
        <v>9</v>
      </c>
      <c r="B168" s="70">
        <v>1</v>
      </c>
      <c r="C168" s="71" t="s">
        <v>147</v>
      </c>
      <c r="D168" s="72" t="s">
        <v>485</v>
      </c>
      <c r="E168" s="71" t="s">
        <v>484</v>
      </c>
      <c r="F168" s="72" t="s">
        <v>486</v>
      </c>
    </row>
    <row r="169" spans="1:6" x14ac:dyDescent="0.15">
      <c r="A169" s="69">
        <v>9</v>
      </c>
      <c r="B169" s="70">
        <v>2</v>
      </c>
      <c r="C169" s="71" t="s">
        <v>147</v>
      </c>
      <c r="D169" s="72" t="s">
        <v>487</v>
      </c>
      <c r="E169" s="71" t="s">
        <v>484</v>
      </c>
      <c r="F169" s="72" t="s">
        <v>488</v>
      </c>
    </row>
    <row r="170" spans="1:6" x14ac:dyDescent="0.15">
      <c r="A170" s="69">
        <v>9</v>
      </c>
      <c r="B170" s="70">
        <v>3</v>
      </c>
      <c r="C170" s="71" t="s">
        <v>147</v>
      </c>
      <c r="D170" s="72" t="s">
        <v>489</v>
      </c>
      <c r="E170" s="71" t="s">
        <v>484</v>
      </c>
      <c r="F170" s="72" t="s">
        <v>490</v>
      </c>
    </row>
    <row r="171" spans="1:6" x14ac:dyDescent="0.15">
      <c r="A171" s="69">
        <v>9</v>
      </c>
      <c r="B171" s="70">
        <v>4</v>
      </c>
      <c r="C171" s="71" t="s">
        <v>147</v>
      </c>
      <c r="D171" s="72" t="s">
        <v>491</v>
      </c>
      <c r="E171" s="71" t="s">
        <v>484</v>
      </c>
      <c r="F171" s="72" t="s">
        <v>492</v>
      </c>
    </row>
    <row r="172" spans="1:6" x14ac:dyDescent="0.15">
      <c r="A172" s="69">
        <v>9</v>
      </c>
      <c r="B172" s="70">
        <v>5</v>
      </c>
      <c r="C172" s="71" t="s">
        <v>147</v>
      </c>
      <c r="D172" s="72" t="s">
        <v>493</v>
      </c>
      <c r="E172" s="71" t="s">
        <v>484</v>
      </c>
      <c r="F172" s="72" t="s">
        <v>494</v>
      </c>
    </row>
    <row r="173" spans="1:6" x14ac:dyDescent="0.15">
      <c r="A173" s="69">
        <v>9</v>
      </c>
      <c r="B173" s="70">
        <v>6</v>
      </c>
      <c r="C173" s="71" t="s">
        <v>147</v>
      </c>
      <c r="D173" s="72" t="s">
        <v>495</v>
      </c>
      <c r="E173" s="71" t="s">
        <v>484</v>
      </c>
      <c r="F173" s="72" t="s">
        <v>496</v>
      </c>
    </row>
    <row r="174" spans="1:6" x14ac:dyDescent="0.15">
      <c r="A174" s="69">
        <v>9</v>
      </c>
      <c r="B174" s="70">
        <v>7</v>
      </c>
      <c r="C174" s="71" t="s">
        <v>147</v>
      </c>
      <c r="D174" s="72" t="s">
        <v>497</v>
      </c>
      <c r="E174" s="71" t="s">
        <v>484</v>
      </c>
      <c r="F174" s="72" t="s">
        <v>498</v>
      </c>
    </row>
    <row r="175" spans="1:6" x14ac:dyDescent="0.15">
      <c r="A175" s="69">
        <v>9</v>
      </c>
      <c r="B175" s="69">
        <v>10</v>
      </c>
      <c r="C175" s="71" t="s">
        <v>147</v>
      </c>
      <c r="D175" s="72" t="s">
        <v>499</v>
      </c>
      <c r="E175" s="71" t="s">
        <v>484</v>
      </c>
      <c r="F175" s="72" t="s">
        <v>500</v>
      </c>
    </row>
    <row r="176" spans="1:6" x14ac:dyDescent="0.15">
      <c r="A176" s="69">
        <v>9</v>
      </c>
      <c r="B176" s="70">
        <v>11</v>
      </c>
      <c r="C176" s="71" t="s">
        <v>147</v>
      </c>
      <c r="D176" s="72" t="s">
        <v>501</v>
      </c>
      <c r="E176" s="71" t="s">
        <v>484</v>
      </c>
      <c r="F176" s="72" t="s">
        <v>502</v>
      </c>
    </row>
    <row r="177" spans="1:6" ht="14.25" thickBot="1" x14ac:dyDescent="0.2">
      <c r="A177" s="73">
        <v>9</v>
      </c>
      <c r="B177" s="74">
        <v>13</v>
      </c>
      <c r="C177" s="75" t="s">
        <v>147</v>
      </c>
      <c r="D177" s="76" t="s">
        <v>503</v>
      </c>
      <c r="E177" s="75" t="s">
        <v>484</v>
      </c>
      <c r="F177" s="76" t="s">
        <v>504</v>
      </c>
    </row>
    <row r="178" spans="1:6" x14ac:dyDescent="0.15">
      <c r="A178" s="77">
        <v>10</v>
      </c>
      <c r="B178" s="78" t="s">
        <v>112</v>
      </c>
      <c r="C178" s="79" t="s">
        <v>150</v>
      </c>
      <c r="D178" s="80"/>
      <c r="E178" s="79" t="s">
        <v>505</v>
      </c>
      <c r="F178" s="68"/>
    </row>
    <row r="179" spans="1:6" ht="14.25" thickBot="1" x14ac:dyDescent="0.2">
      <c r="A179" s="73">
        <v>10</v>
      </c>
      <c r="B179" s="74">
        <v>1</v>
      </c>
      <c r="C179" s="75" t="s">
        <v>150</v>
      </c>
      <c r="D179" s="76" t="s">
        <v>150</v>
      </c>
      <c r="E179" s="75" t="s">
        <v>505</v>
      </c>
      <c r="F179" s="76" t="s">
        <v>505</v>
      </c>
    </row>
    <row r="180" spans="1:6" x14ac:dyDescent="0.15">
      <c r="A180" s="77">
        <v>11</v>
      </c>
      <c r="B180" s="78" t="s">
        <v>112</v>
      </c>
      <c r="C180" s="79" t="s">
        <v>153</v>
      </c>
      <c r="D180" s="80"/>
      <c r="E180" s="79" t="s">
        <v>506</v>
      </c>
      <c r="F180" s="68"/>
    </row>
    <row r="181" spans="1:6" x14ac:dyDescent="0.15">
      <c r="A181" s="69">
        <v>11</v>
      </c>
      <c r="B181" s="70">
        <v>6</v>
      </c>
      <c r="C181" s="71" t="s">
        <v>153</v>
      </c>
      <c r="D181" s="72" t="s">
        <v>507</v>
      </c>
      <c r="E181" s="71" t="s">
        <v>506</v>
      </c>
      <c r="F181" s="72" t="s">
        <v>508</v>
      </c>
    </row>
    <row r="182" spans="1:6" x14ac:dyDescent="0.15">
      <c r="A182" s="69">
        <v>11</v>
      </c>
      <c r="B182" s="70">
        <v>7</v>
      </c>
      <c r="C182" s="71" t="s">
        <v>153</v>
      </c>
      <c r="D182" s="72" t="s">
        <v>509</v>
      </c>
      <c r="E182" s="71" t="s">
        <v>506</v>
      </c>
      <c r="F182" s="72" t="s">
        <v>510</v>
      </c>
    </row>
    <row r="183" spans="1:6" x14ac:dyDescent="0.15">
      <c r="A183" s="69">
        <v>11</v>
      </c>
      <c r="B183" s="70">
        <v>8</v>
      </c>
      <c r="C183" s="71" t="s">
        <v>153</v>
      </c>
      <c r="D183" s="72" t="s">
        <v>511</v>
      </c>
      <c r="E183" s="71" t="s">
        <v>506</v>
      </c>
      <c r="F183" s="72" t="s">
        <v>512</v>
      </c>
    </row>
    <row r="184" spans="1:6" x14ac:dyDescent="0.15">
      <c r="A184" s="69">
        <v>11</v>
      </c>
      <c r="B184" s="70">
        <v>9</v>
      </c>
      <c r="C184" s="71" t="s">
        <v>153</v>
      </c>
      <c r="D184" s="72" t="s">
        <v>513</v>
      </c>
      <c r="E184" s="71" t="s">
        <v>506</v>
      </c>
      <c r="F184" s="72" t="s">
        <v>514</v>
      </c>
    </row>
    <row r="185" spans="1:6" x14ac:dyDescent="0.15">
      <c r="A185" s="69">
        <v>11</v>
      </c>
      <c r="B185" s="69">
        <v>10</v>
      </c>
      <c r="C185" s="71" t="s">
        <v>153</v>
      </c>
      <c r="D185" s="72" t="s">
        <v>515</v>
      </c>
      <c r="E185" s="71" t="s">
        <v>506</v>
      </c>
      <c r="F185" s="72" t="s">
        <v>516</v>
      </c>
    </row>
    <row r="186" spans="1:6" x14ac:dyDescent="0.15">
      <c r="A186" s="69">
        <v>11</v>
      </c>
      <c r="B186" s="70">
        <v>11</v>
      </c>
      <c r="C186" s="71" t="s">
        <v>153</v>
      </c>
      <c r="D186" s="72" t="s">
        <v>372</v>
      </c>
      <c r="E186" s="71" t="s">
        <v>506</v>
      </c>
      <c r="F186" s="72" t="s">
        <v>373</v>
      </c>
    </row>
    <row r="187" spans="1:6" x14ac:dyDescent="0.15">
      <c r="A187" s="69">
        <v>11</v>
      </c>
      <c r="B187" s="70">
        <v>12</v>
      </c>
      <c r="C187" s="71" t="s">
        <v>153</v>
      </c>
      <c r="D187" s="72" t="s">
        <v>517</v>
      </c>
      <c r="E187" s="71" t="s">
        <v>506</v>
      </c>
      <c r="F187" s="72" t="s">
        <v>518</v>
      </c>
    </row>
    <row r="188" spans="1:6" x14ac:dyDescent="0.15">
      <c r="A188" s="69">
        <v>11</v>
      </c>
      <c r="B188" s="70">
        <v>13</v>
      </c>
      <c r="C188" s="71" t="s">
        <v>153</v>
      </c>
      <c r="D188" s="72" t="s">
        <v>519</v>
      </c>
      <c r="E188" s="71" t="s">
        <v>506</v>
      </c>
      <c r="F188" s="72" t="s">
        <v>520</v>
      </c>
    </row>
    <row r="189" spans="1:6" x14ac:dyDescent="0.15">
      <c r="A189" s="69">
        <v>11</v>
      </c>
      <c r="B189" s="70">
        <v>14</v>
      </c>
      <c r="C189" s="71" t="s">
        <v>153</v>
      </c>
      <c r="D189" s="72" t="s">
        <v>521</v>
      </c>
      <c r="E189" s="71" t="s">
        <v>506</v>
      </c>
      <c r="F189" s="72" t="s">
        <v>522</v>
      </c>
    </row>
    <row r="190" spans="1:6" x14ac:dyDescent="0.15">
      <c r="A190" s="69">
        <v>11</v>
      </c>
      <c r="B190" s="70">
        <v>15</v>
      </c>
      <c r="C190" s="71" t="s">
        <v>153</v>
      </c>
      <c r="D190" s="72" t="s">
        <v>523</v>
      </c>
      <c r="E190" s="71" t="s">
        <v>506</v>
      </c>
      <c r="F190" s="72" t="s">
        <v>524</v>
      </c>
    </row>
    <row r="191" spans="1:6" x14ac:dyDescent="0.15">
      <c r="A191" s="69">
        <v>11</v>
      </c>
      <c r="B191" s="70">
        <v>16</v>
      </c>
      <c r="C191" s="71" t="s">
        <v>153</v>
      </c>
      <c r="D191" s="72" t="s">
        <v>525</v>
      </c>
      <c r="E191" s="71" t="s">
        <v>506</v>
      </c>
      <c r="F191" s="72" t="s">
        <v>526</v>
      </c>
    </row>
    <row r="192" spans="1:6" x14ac:dyDescent="0.15">
      <c r="A192" s="69">
        <v>11</v>
      </c>
      <c r="B192" s="70">
        <v>17</v>
      </c>
      <c r="C192" s="71" t="s">
        <v>153</v>
      </c>
      <c r="D192" s="72" t="s">
        <v>527</v>
      </c>
      <c r="E192" s="71" t="s">
        <v>506</v>
      </c>
      <c r="F192" s="72" t="s">
        <v>528</v>
      </c>
    </row>
    <row r="193" spans="1:6" x14ac:dyDescent="0.15">
      <c r="A193" s="69">
        <v>11</v>
      </c>
      <c r="B193" s="70">
        <v>18</v>
      </c>
      <c r="C193" s="71" t="s">
        <v>153</v>
      </c>
      <c r="D193" s="72" t="s">
        <v>378</v>
      </c>
      <c r="E193" s="71" t="s">
        <v>506</v>
      </c>
      <c r="F193" s="72" t="s">
        <v>379</v>
      </c>
    </row>
    <row r="194" spans="1:6" x14ac:dyDescent="0.15">
      <c r="A194" s="69">
        <v>11</v>
      </c>
      <c r="B194" s="70">
        <v>19</v>
      </c>
      <c r="C194" s="71" t="s">
        <v>153</v>
      </c>
      <c r="D194" s="72" t="s">
        <v>529</v>
      </c>
      <c r="E194" s="71" t="s">
        <v>506</v>
      </c>
      <c r="F194" s="72" t="s">
        <v>530</v>
      </c>
    </row>
    <row r="195" spans="1:6" x14ac:dyDescent="0.15">
      <c r="A195" s="69">
        <v>11</v>
      </c>
      <c r="B195" s="69">
        <v>20</v>
      </c>
      <c r="C195" s="71" t="s">
        <v>153</v>
      </c>
      <c r="D195" s="72" t="s">
        <v>531</v>
      </c>
      <c r="E195" s="71" t="s">
        <v>506</v>
      </c>
      <c r="F195" s="72" t="s">
        <v>532</v>
      </c>
    </row>
    <row r="196" spans="1:6" x14ac:dyDescent="0.15">
      <c r="A196" s="69">
        <v>11</v>
      </c>
      <c r="B196" s="70">
        <v>21</v>
      </c>
      <c r="C196" s="71" t="s">
        <v>153</v>
      </c>
      <c r="D196" s="72" t="s">
        <v>533</v>
      </c>
      <c r="E196" s="71" t="s">
        <v>506</v>
      </c>
      <c r="F196" s="72" t="s">
        <v>534</v>
      </c>
    </row>
    <row r="197" spans="1:6" x14ac:dyDescent="0.15">
      <c r="A197" s="69">
        <v>11</v>
      </c>
      <c r="B197" s="70">
        <v>22</v>
      </c>
      <c r="C197" s="71" t="s">
        <v>153</v>
      </c>
      <c r="D197" s="72" t="s">
        <v>535</v>
      </c>
      <c r="E197" s="71" t="s">
        <v>506</v>
      </c>
      <c r="F197" s="72" t="s">
        <v>536</v>
      </c>
    </row>
    <row r="198" spans="1:6" x14ac:dyDescent="0.15">
      <c r="A198" s="69">
        <v>11</v>
      </c>
      <c r="B198" s="70">
        <v>23</v>
      </c>
      <c r="C198" s="71" t="s">
        <v>153</v>
      </c>
      <c r="D198" s="72" t="s">
        <v>537</v>
      </c>
      <c r="E198" s="71" t="s">
        <v>506</v>
      </c>
      <c r="F198" s="72" t="s">
        <v>538</v>
      </c>
    </row>
    <row r="199" spans="1:6" x14ac:dyDescent="0.15">
      <c r="A199" s="69">
        <v>11</v>
      </c>
      <c r="B199" s="70">
        <v>24</v>
      </c>
      <c r="C199" s="71" t="s">
        <v>153</v>
      </c>
      <c r="D199" s="72" t="s">
        <v>539</v>
      </c>
      <c r="E199" s="71" t="s">
        <v>506</v>
      </c>
      <c r="F199" s="72" t="s">
        <v>540</v>
      </c>
    </row>
    <row r="200" spans="1:6" x14ac:dyDescent="0.15">
      <c r="A200" s="69">
        <v>11</v>
      </c>
      <c r="B200" s="70">
        <v>25</v>
      </c>
      <c r="C200" s="71" t="s">
        <v>153</v>
      </c>
      <c r="D200" s="72" t="s">
        <v>541</v>
      </c>
      <c r="E200" s="71" t="s">
        <v>506</v>
      </c>
      <c r="F200" s="72" t="s">
        <v>542</v>
      </c>
    </row>
    <row r="201" spans="1:6" x14ac:dyDescent="0.15">
      <c r="A201" s="69">
        <v>11</v>
      </c>
      <c r="B201" s="70">
        <v>26</v>
      </c>
      <c r="C201" s="71" t="s">
        <v>153</v>
      </c>
      <c r="D201" s="72" t="s">
        <v>543</v>
      </c>
      <c r="E201" s="71" t="s">
        <v>506</v>
      </c>
      <c r="F201" s="72" t="s">
        <v>544</v>
      </c>
    </row>
    <row r="202" spans="1:6" x14ac:dyDescent="0.15">
      <c r="A202" s="69">
        <v>11</v>
      </c>
      <c r="B202" s="70">
        <v>27</v>
      </c>
      <c r="C202" s="71" t="s">
        <v>153</v>
      </c>
      <c r="D202" s="72" t="s">
        <v>545</v>
      </c>
      <c r="E202" s="71" t="s">
        <v>506</v>
      </c>
      <c r="F202" s="72" t="s">
        <v>546</v>
      </c>
    </row>
    <row r="203" spans="1:6" x14ac:dyDescent="0.15">
      <c r="A203" s="69">
        <v>11</v>
      </c>
      <c r="B203" s="70">
        <v>28</v>
      </c>
      <c r="C203" s="71" t="s">
        <v>153</v>
      </c>
      <c r="D203" s="72" t="s">
        <v>547</v>
      </c>
      <c r="E203" s="71" t="s">
        <v>506</v>
      </c>
      <c r="F203" s="72" t="s">
        <v>548</v>
      </c>
    </row>
    <row r="204" spans="1:6" x14ac:dyDescent="0.15">
      <c r="A204" s="69">
        <v>11</v>
      </c>
      <c r="B204" s="70">
        <v>31</v>
      </c>
      <c r="C204" s="71" t="s">
        <v>153</v>
      </c>
      <c r="D204" s="72" t="s">
        <v>549</v>
      </c>
      <c r="E204" s="71" t="s">
        <v>506</v>
      </c>
      <c r="F204" s="72" t="s">
        <v>550</v>
      </c>
    </row>
    <row r="205" spans="1:6" x14ac:dyDescent="0.15">
      <c r="A205" s="69">
        <v>11</v>
      </c>
      <c r="B205" s="70">
        <v>32</v>
      </c>
      <c r="C205" s="71" t="s">
        <v>153</v>
      </c>
      <c r="D205" s="72" t="s">
        <v>551</v>
      </c>
      <c r="E205" s="71" t="s">
        <v>506</v>
      </c>
      <c r="F205" s="72" t="s">
        <v>552</v>
      </c>
    </row>
    <row r="206" spans="1:6" x14ac:dyDescent="0.15">
      <c r="A206" s="69">
        <v>11</v>
      </c>
      <c r="B206" s="70">
        <v>33</v>
      </c>
      <c r="C206" s="71" t="s">
        <v>153</v>
      </c>
      <c r="D206" s="72" t="s">
        <v>183</v>
      </c>
      <c r="E206" s="71" t="s">
        <v>506</v>
      </c>
      <c r="F206" s="72" t="s">
        <v>287</v>
      </c>
    </row>
    <row r="207" spans="1:6" ht="14.25" thickBot="1" x14ac:dyDescent="0.2">
      <c r="A207" s="73">
        <v>11</v>
      </c>
      <c r="B207" s="74">
        <v>34</v>
      </c>
      <c r="C207" s="75" t="s">
        <v>153</v>
      </c>
      <c r="D207" s="76" t="s">
        <v>553</v>
      </c>
      <c r="E207" s="75" t="s">
        <v>506</v>
      </c>
      <c r="F207" s="76" t="s">
        <v>554</v>
      </c>
    </row>
    <row r="208" spans="1:6" x14ac:dyDescent="0.15">
      <c r="A208" s="77">
        <v>12</v>
      </c>
      <c r="B208" s="78" t="s">
        <v>112</v>
      </c>
      <c r="C208" s="79" t="s">
        <v>156</v>
      </c>
      <c r="D208" s="80"/>
      <c r="E208" s="79" t="s">
        <v>555</v>
      </c>
      <c r="F208" s="68"/>
    </row>
    <row r="209" spans="1:6" x14ac:dyDescent="0.15">
      <c r="A209" s="69">
        <v>12</v>
      </c>
      <c r="B209" s="70">
        <v>1</v>
      </c>
      <c r="C209" s="71" t="s">
        <v>156</v>
      </c>
      <c r="D209" s="72" t="s">
        <v>556</v>
      </c>
      <c r="E209" s="71" t="s">
        <v>555</v>
      </c>
      <c r="F209" s="72" t="s">
        <v>557</v>
      </c>
    </row>
    <row r="210" spans="1:6" x14ac:dyDescent="0.15">
      <c r="A210" s="69">
        <v>12</v>
      </c>
      <c r="B210" s="70">
        <v>2</v>
      </c>
      <c r="C210" s="71" t="s">
        <v>156</v>
      </c>
      <c r="D210" s="72" t="s">
        <v>558</v>
      </c>
      <c r="E210" s="71" t="s">
        <v>555</v>
      </c>
      <c r="F210" s="72" t="s">
        <v>559</v>
      </c>
    </row>
    <row r="211" spans="1:6" x14ac:dyDescent="0.15">
      <c r="A211" s="69">
        <v>12</v>
      </c>
      <c r="B211" s="70">
        <v>3</v>
      </c>
      <c r="C211" s="71" t="s">
        <v>156</v>
      </c>
      <c r="D211" s="72" t="s">
        <v>560</v>
      </c>
      <c r="E211" s="71" t="s">
        <v>555</v>
      </c>
      <c r="F211" s="72" t="s">
        <v>561</v>
      </c>
    </row>
    <row r="212" spans="1:6" x14ac:dyDescent="0.15">
      <c r="A212" s="69">
        <v>12</v>
      </c>
      <c r="B212" s="70">
        <v>4</v>
      </c>
      <c r="C212" s="71" t="s">
        <v>156</v>
      </c>
      <c r="D212" s="72" t="s">
        <v>562</v>
      </c>
      <c r="E212" s="71" t="s">
        <v>555</v>
      </c>
      <c r="F212" s="72" t="s">
        <v>563</v>
      </c>
    </row>
    <row r="213" spans="1:6" x14ac:dyDescent="0.15">
      <c r="A213" s="69">
        <v>12</v>
      </c>
      <c r="B213" s="70">
        <v>5</v>
      </c>
      <c r="C213" s="71" t="s">
        <v>156</v>
      </c>
      <c r="D213" s="72" t="s">
        <v>564</v>
      </c>
      <c r="E213" s="71" t="s">
        <v>555</v>
      </c>
      <c r="F213" s="72" t="s">
        <v>565</v>
      </c>
    </row>
    <row r="214" spans="1:6" x14ac:dyDescent="0.15">
      <c r="A214" s="69">
        <v>12</v>
      </c>
      <c r="B214" s="70">
        <v>6</v>
      </c>
      <c r="C214" s="71" t="s">
        <v>156</v>
      </c>
      <c r="D214" s="72" t="s">
        <v>142</v>
      </c>
      <c r="E214" s="71" t="s">
        <v>555</v>
      </c>
      <c r="F214" s="72" t="s">
        <v>143</v>
      </c>
    </row>
    <row r="215" spans="1:6" x14ac:dyDescent="0.15">
      <c r="A215" s="69">
        <v>12</v>
      </c>
      <c r="B215" s="70">
        <v>7</v>
      </c>
      <c r="C215" s="71" t="s">
        <v>156</v>
      </c>
      <c r="D215" s="72" t="s">
        <v>566</v>
      </c>
      <c r="E215" s="71" t="s">
        <v>555</v>
      </c>
      <c r="F215" s="72" t="s">
        <v>567</v>
      </c>
    </row>
    <row r="216" spans="1:6" x14ac:dyDescent="0.15">
      <c r="A216" s="69">
        <v>12</v>
      </c>
      <c r="B216" s="70">
        <v>8</v>
      </c>
      <c r="C216" s="71" t="s">
        <v>156</v>
      </c>
      <c r="D216" s="72" t="s">
        <v>339</v>
      </c>
      <c r="E216" s="71" t="s">
        <v>555</v>
      </c>
      <c r="F216" s="72" t="s">
        <v>340</v>
      </c>
    </row>
    <row r="217" spans="1:6" x14ac:dyDescent="0.15">
      <c r="A217" s="69">
        <v>12</v>
      </c>
      <c r="B217" s="70">
        <v>9</v>
      </c>
      <c r="C217" s="71" t="s">
        <v>156</v>
      </c>
      <c r="D217" s="72" t="s">
        <v>568</v>
      </c>
      <c r="E217" s="71" t="s">
        <v>555</v>
      </c>
      <c r="F217" s="72" t="s">
        <v>569</v>
      </c>
    </row>
    <row r="218" spans="1:6" x14ac:dyDescent="0.15">
      <c r="A218" s="69">
        <v>12</v>
      </c>
      <c r="B218" s="69">
        <v>10</v>
      </c>
      <c r="C218" s="71" t="s">
        <v>156</v>
      </c>
      <c r="D218" s="72" t="s">
        <v>570</v>
      </c>
      <c r="E218" s="71" t="s">
        <v>555</v>
      </c>
      <c r="F218" s="72" t="s">
        <v>571</v>
      </c>
    </row>
    <row r="219" spans="1:6" x14ac:dyDescent="0.15">
      <c r="A219" s="69">
        <v>12</v>
      </c>
      <c r="B219" s="70">
        <v>11</v>
      </c>
      <c r="C219" s="71" t="s">
        <v>156</v>
      </c>
      <c r="D219" s="72" t="s">
        <v>572</v>
      </c>
      <c r="E219" s="71" t="s">
        <v>555</v>
      </c>
      <c r="F219" s="72" t="s">
        <v>573</v>
      </c>
    </row>
    <row r="220" spans="1:6" x14ac:dyDescent="0.15">
      <c r="A220" s="69">
        <v>12</v>
      </c>
      <c r="B220" s="70">
        <v>12</v>
      </c>
      <c r="C220" s="71" t="s">
        <v>156</v>
      </c>
      <c r="D220" s="72" t="s">
        <v>574</v>
      </c>
      <c r="E220" s="71" t="s">
        <v>555</v>
      </c>
      <c r="F220" s="72" t="s">
        <v>575</v>
      </c>
    </row>
    <row r="221" spans="1:6" x14ac:dyDescent="0.15">
      <c r="A221" s="69">
        <v>12</v>
      </c>
      <c r="B221" s="70">
        <v>13</v>
      </c>
      <c r="C221" s="71" t="s">
        <v>156</v>
      </c>
      <c r="D221" s="72" t="s">
        <v>576</v>
      </c>
      <c r="E221" s="71" t="s">
        <v>555</v>
      </c>
      <c r="F221" s="72" t="s">
        <v>577</v>
      </c>
    </row>
    <row r="222" spans="1:6" x14ac:dyDescent="0.15">
      <c r="A222" s="69">
        <v>12</v>
      </c>
      <c r="B222" s="70">
        <v>14</v>
      </c>
      <c r="C222" s="71" t="s">
        <v>156</v>
      </c>
      <c r="D222" s="72" t="s">
        <v>578</v>
      </c>
      <c r="E222" s="71" t="s">
        <v>555</v>
      </c>
      <c r="F222" s="72" t="s">
        <v>579</v>
      </c>
    </row>
    <row r="223" spans="1:6" x14ac:dyDescent="0.15">
      <c r="A223" s="69">
        <v>12</v>
      </c>
      <c r="B223" s="70">
        <v>15</v>
      </c>
      <c r="C223" s="71" t="s">
        <v>156</v>
      </c>
      <c r="D223" s="72" t="s">
        <v>580</v>
      </c>
      <c r="E223" s="71" t="s">
        <v>555</v>
      </c>
      <c r="F223" s="72" t="s">
        <v>581</v>
      </c>
    </row>
    <row r="224" spans="1:6" x14ac:dyDescent="0.15">
      <c r="A224" s="69">
        <v>12</v>
      </c>
      <c r="B224" s="70">
        <v>16</v>
      </c>
      <c r="C224" s="71" t="s">
        <v>156</v>
      </c>
      <c r="D224" s="72" t="s">
        <v>582</v>
      </c>
      <c r="E224" s="71" t="s">
        <v>555</v>
      </c>
      <c r="F224" s="72" t="s">
        <v>583</v>
      </c>
    </row>
    <row r="225" spans="1:7" x14ac:dyDescent="0.15">
      <c r="A225" s="69">
        <v>12</v>
      </c>
      <c r="B225" s="70">
        <v>17</v>
      </c>
      <c r="C225" s="71" t="s">
        <v>156</v>
      </c>
      <c r="D225" s="72" t="s">
        <v>584</v>
      </c>
      <c r="E225" s="71" t="s">
        <v>555</v>
      </c>
      <c r="F225" s="72" t="s">
        <v>585</v>
      </c>
    </row>
    <row r="226" spans="1:7" x14ac:dyDescent="0.15">
      <c r="A226" s="69">
        <v>12</v>
      </c>
      <c r="B226" s="70">
        <v>18</v>
      </c>
      <c r="C226" s="71" t="s">
        <v>156</v>
      </c>
      <c r="D226" s="72" t="s">
        <v>586</v>
      </c>
      <c r="E226" s="71" t="s">
        <v>555</v>
      </c>
      <c r="F226" s="72" t="s">
        <v>587</v>
      </c>
    </row>
    <row r="227" spans="1:7" x14ac:dyDescent="0.15">
      <c r="A227" s="69">
        <v>12</v>
      </c>
      <c r="B227" s="70">
        <v>19</v>
      </c>
      <c r="C227" s="71" t="s">
        <v>156</v>
      </c>
      <c r="D227" s="72" t="s">
        <v>588</v>
      </c>
      <c r="E227" s="71" t="s">
        <v>555</v>
      </c>
      <c r="F227" s="72" t="s">
        <v>589</v>
      </c>
    </row>
    <row r="228" spans="1:7" x14ac:dyDescent="0.15">
      <c r="A228" s="69">
        <v>12</v>
      </c>
      <c r="B228" s="69">
        <v>20</v>
      </c>
      <c r="C228" s="71" t="s">
        <v>156</v>
      </c>
      <c r="D228" s="72" t="s">
        <v>590</v>
      </c>
      <c r="E228" s="71" t="s">
        <v>555</v>
      </c>
      <c r="F228" s="72" t="s">
        <v>470</v>
      </c>
    </row>
    <row r="229" spans="1:7" ht="14.25" thickBot="1" x14ac:dyDescent="0.2">
      <c r="A229" s="73">
        <v>12</v>
      </c>
      <c r="B229" s="74">
        <v>21</v>
      </c>
      <c r="C229" s="75" t="s">
        <v>156</v>
      </c>
      <c r="D229" s="76" t="s">
        <v>591</v>
      </c>
      <c r="E229" s="75" t="s">
        <v>555</v>
      </c>
      <c r="F229" s="76" t="s">
        <v>592</v>
      </c>
      <c r="G229" s="61">
        <f>COUNTIF(C208:C229,"和良比")</f>
        <v>22</v>
      </c>
    </row>
    <row r="230" spans="1:7" x14ac:dyDescent="0.15">
      <c r="A230" s="77">
        <v>13</v>
      </c>
      <c r="B230" s="78" t="s">
        <v>112</v>
      </c>
      <c r="C230" s="79" t="s">
        <v>159</v>
      </c>
      <c r="D230" s="80"/>
      <c r="E230" s="79" t="s">
        <v>593</v>
      </c>
      <c r="F230" s="68"/>
    </row>
    <row r="231" spans="1:7" x14ac:dyDescent="0.15">
      <c r="A231" s="69">
        <v>13</v>
      </c>
      <c r="B231" s="70">
        <v>3</v>
      </c>
      <c r="C231" s="71" t="s">
        <v>159</v>
      </c>
      <c r="D231" s="72" t="s">
        <v>594</v>
      </c>
      <c r="E231" s="71" t="s">
        <v>593</v>
      </c>
      <c r="F231" s="72" t="s">
        <v>595</v>
      </c>
    </row>
    <row r="232" spans="1:7" x14ac:dyDescent="0.15">
      <c r="A232" s="69">
        <v>13</v>
      </c>
      <c r="B232" s="70">
        <v>5</v>
      </c>
      <c r="C232" s="71" t="s">
        <v>159</v>
      </c>
      <c r="D232" s="72" t="s">
        <v>596</v>
      </c>
      <c r="E232" s="71" t="s">
        <v>593</v>
      </c>
      <c r="F232" s="72" t="s">
        <v>597</v>
      </c>
    </row>
    <row r="233" spans="1:7" x14ac:dyDescent="0.15">
      <c r="A233" s="69">
        <v>13</v>
      </c>
      <c r="B233" s="70">
        <v>6</v>
      </c>
      <c r="C233" s="71" t="s">
        <v>159</v>
      </c>
      <c r="D233" s="72" t="s">
        <v>598</v>
      </c>
      <c r="E233" s="71" t="s">
        <v>593</v>
      </c>
      <c r="F233" s="72" t="s">
        <v>599</v>
      </c>
    </row>
    <row r="234" spans="1:7" x14ac:dyDescent="0.15">
      <c r="A234" s="69">
        <v>13</v>
      </c>
      <c r="B234" s="70">
        <v>7</v>
      </c>
      <c r="C234" s="71" t="s">
        <v>159</v>
      </c>
      <c r="D234" s="72" t="s">
        <v>509</v>
      </c>
      <c r="E234" s="71" t="s">
        <v>593</v>
      </c>
      <c r="F234" s="72" t="s">
        <v>510</v>
      </c>
    </row>
    <row r="235" spans="1:7" x14ac:dyDescent="0.15">
      <c r="A235" s="69">
        <v>13</v>
      </c>
      <c r="B235" s="70">
        <v>8</v>
      </c>
      <c r="C235" s="71" t="s">
        <v>159</v>
      </c>
      <c r="D235" s="72" t="s">
        <v>600</v>
      </c>
      <c r="E235" s="71" t="s">
        <v>593</v>
      </c>
      <c r="F235" s="72" t="s">
        <v>601</v>
      </c>
    </row>
    <row r="236" spans="1:7" x14ac:dyDescent="0.15">
      <c r="A236" s="69">
        <v>13</v>
      </c>
      <c r="B236" s="70">
        <v>9</v>
      </c>
      <c r="C236" s="71" t="s">
        <v>159</v>
      </c>
      <c r="D236" s="72" t="s">
        <v>339</v>
      </c>
      <c r="E236" s="71" t="s">
        <v>593</v>
      </c>
      <c r="F236" s="72" t="s">
        <v>340</v>
      </c>
    </row>
    <row r="237" spans="1:7" x14ac:dyDescent="0.15">
      <c r="A237" s="69">
        <v>13</v>
      </c>
      <c r="B237" s="69">
        <v>10</v>
      </c>
      <c r="C237" s="71" t="s">
        <v>159</v>
      </c>
      <c r="D237" s="72" t="s">
        <v>602</v>
      </c>
      <c r="E237" s="71" t="s">
        <v>593</v>
      </c>
      <c r="F237" s="72" t="s">
        <v>603</v>
      </c>
    </row>
    <row r="238" spans="1:7" x14ac:dyDescent="0.15">
      <c r="A238" s="69">
        <v>13</v>
      </c>
      <c r="B238" s="70">
        <v>11</v>
      </c>
      <c r="C238" s="71" t="s">
        <v>159</v>
      </c>
      <c r="D238" s="72" t="s">
        <v>115</v>
      </c>
      <c r="E238" s="71" t="s">
        <v>593</v>
      </c>
      <c r="F238" s="72" t="s">
        <v>116</v>
      </c>
    </row>
    <row r="239" spans="1:7" x14ac:dyDescent="0.15">
      <c r="A239" s="69">
        <v>13</v>
      </c>
      <c r="B239" s="70">
        <v>12</v>
      </c>
      <c r="C239" s="71" t="s">
        <v>159</v>
      </c>
      <c r="D239" s="72" t="s">
        <v>604</v>
      </c>
      <c r="E239" s="71" t="s">
        <v>593</v>
      </c>
      <c r="F239" s="72" t="s">
        <v>605</v>
      </c>
    </row>
    <row r="240" spans="1:7" x14ac:dyDescent="0.15">
      <c r="A240" s="69">
        <v>13</v>
      </c>
      <c r="B240" s="70">
        <v>13</v>
      </c>
      <c r="C240" s="71" t="s">
        <v>159</v>
      </c>
      <c r="D240" s="72" t="s">
        <v>606</v>
      </c>
      <c r="E240" s="71" t="s">
        <v>593</v>
      </c>
      <c r="F240" s="72" t="s">
        <v>607</v>
      </c>
    </row>
    <row r="241" spans="1:6" x14ac:dyDescent="0.15">
      <c r="A241" s="69">
        <v>13</v>
      </c>
      <c r="B241" s="70">
        <v>14</v>
      </c>
      <c r="C241" s="71" t="s">
        <v>159</v>
      </c>
      <c r="D241" s="72" t="s">
        <v>608</v>
      </c>
      <c r="E241" s="71" t="s">
        <v>593</v>
      </c>
      <c r="F241" s="72" t="s">
        <v>609</v>
      </c>
    </row>
    <row r="242" spans="1:6" x14ac:dyDescent="0.15">
      <c r="A242" s="69">
        <v>13</v>
      </c>
      <c r="B242" s="70">
        <v>15</v>
      </c>
      <c r="C242" s="71" t="s">
        <v>159</v>
      </c>
      <c r="D242" s="72" t="s">
        <v>610</v>
      </c>
      <c r="E242" s="71" t="s">
        <v>593</v>
      </c>
      <c r="F242" s="72" t="s">
        <v>611</v>
      </c>
    </row>
    <row r="243" spans="1:6" x14ac:dyDescent="0.15">
      <c r="A243" s="69">
        <v>13</v>
      </c>
      <c r="B243" s="70">
        <v>16</v>
      </c>
      <c r="C243" s="71" t="s">
        <v>159</v>
      </c>
      <c r="D243" s="72" t="s">
        <v>612</v>
      </c>
      <c r="E243" s="71" t="s">
        <v>593</v>
      </c>
      <c r="F243" s="72" t="s">
        <v>613</v>
      </c>
    </row>
    <row r="244" spans="1:6" x14ac:dyDescent="0.15">
      <c r="A244" s="69">
        <v>13</v>
      </c>
      <c r="B244" s="70">
        <v>17</v>
      </c>
      <c r="C244" s="71" t="s">
        <v>159</v>
      </c>
      <c r="D244" s="72" t="s">
        <v>614</v>
      </c>
      <c r="E244" s="71" t="s">
        <v>593</v>
      </c>
      <c r="F244" s="72" t="s">
        <v>615</v>
      </c>
    </row>
    <row r="245" spans="1:6" x14ac:dyDescent="0.15">
      <c r="A245" s="69">
        <v>13</v>
      </c>
      <c r="B245" s="70">
        <v>18</v>
      </c>
      <c r="C245" s="71" t="s">
        <v>159</v>
      </c>
      <c r="D245" s="72" t="s">
        <v>616</v>
      </c>
      <c r="E245" s="71" t="s">
        <v>593</v>
      </c>
      <c r="F245" s="72" t="s">
        <v>617</v>
      </c>
    </row>
    <row r="246" spans="1:6" x14ac:dyDescent="0.15">
      <c r="A246" s="69">
        <v>13</v>
      </c>
      <c r="B246" s="70">
        <v>19</v>
      </c>
      <c r="C246" s="71" t="s">
        <v>159</v>
      </c>
      <c r="D246" s="72" t="s">
        <v>618</v>
      </c>
      <c r="E246" s="71" t="s">
        <v>593</v>
      </c>
      <c r="F246" s="72" t="s">
        <v>619</v>
      </c>
    </row>
    <row r="247" spans="1:6" x14ac:dyDescent="0.15">
      <c r="A247" s="69">
        <v>13</v>
      </c>
      <c r="B247" s="69">
        <v>20</v>
      </c>
      <c r="C247" s="71" t="s">
        <v>159</v>
      </c>
      <c r="D247" s="72" t="s">
        <v>620</v>
      </c>
      <c r="E247" s="71" t="s">
        <v>593</v>
      </c>
      <c r="F247" s="72" t="s">
        <v>621</v>
      </c>
    </row>
    <row r="248" spans="1:6" x14ac:dyDescent="0.15">
      <c r="A248" s="69">
        <v>13</v>
      </c>
      <c r="B248" s="70">
        <v>21</v>
      </c>
      <c r="C248" s="71" t="s">
        <v>159</v>
      </c>
      <c r="D248" s="72" t="s">
        <v>622</v>
      </c>
      <c r="E248" s="71" t="s">
        <v>593</v>
      </c>
      <c r="F248" s="72" t="s">
        <v>623</v>
      </c>
    </row>
    <row r="249" spans="1:6" x14ac:dyDescent="0.15">
      <c r="A249" s="69">
        <v>13</v>
      </c>
      <c r="B249" s="70">
        <v>22</v>
      </c>
      <c r="C249" s="71" t="s">
        <v>159</v>
      </c>
      <c r="D249" s="72" t="s">
        <v>624</v>
      </c>
      <c r="E249" s="71" t="s">
        <v>593</v>
      </c>
      <c r="F249" s="72" t="s">
        <v>625</v>
      </c>
    </row>
    <row r="250" spans="1:6" x14ac:dyDescent="0.15">
      <c r="A250" s="69">
        <v>13</v>
      </c>
      <c r="B250" s="70">
        <v>24</v>
      </c>
      <c r="C250" s="71" t="s">
        <v>159</v>
      </c>
      <c r="D250" s="72" t="s">
        <v>626</v>
      </c>
      <c r="E250" s="71" t="s">
        <v>593</v>
      </c>
      <c r="F250" s="72" t="s">
        <v>627</v>
      </c>
    </row>
    <row r="251" spans="1:6" x14ac:dyDescent="0.15">
      <c r="A251" s="69">
        <v>13</v>
      </c>
      <c r="B251" s="70">
        <v>25</v>
      </c>
      <c r="C251" s="71" t="s">
        <v>159</v>
      </c>
      <c r="D251" s="72" t="s">
        <v>628</v>
      </c>
      <c r="E251" s="71" t="s">
        <v>593</v>
      </c>
      <c r="F251" s="72" t="s">
        <v>629</v>
      </c>
    </row>
    <row r="252" spans="1:6" x14ac:dyDescent="0.15">
      <c r="A252" s="69">
        <v>13</v>
      </c>
      <c r="B252" s="70">
        <v>26</v>
      </c>
      <c r="C252" s="71" t="s">
        <v>159</v>
      </c>
      <c r="D252" s="72" t="s">
        <v>630</v>
      </c>
      <c r="E252" s="71" t="s">
        <v>593</v>
      </c>
      <c r="F252" s="72" t="s">
        <v>631</v>
      </c>
    </row>
    <row r="253" spans="1:6" x14ac:dyDescent="0.15">
      <c r="A253" s="69">
        <v>13</v>
      </c>
      <c r="B253" s="70">
        <v>28</v>
      </c>
      <c r="C253" s="71" t="s">
        <v>159</v>
      </c>
      <c r="D253" s="72" t="s">
        <v>384</v>
      </c>
      <c r="E253" s="71" t="s">
        <v>593</v>
      </c>
      <c r="F253" s="72" t="s">
        <v>385</v>
      </c>
    </row>
    <row r="254" spans="1:6" x14ac:dyDescent="0.15">
      <c r="A254" s="69">
        <v>13</v>
      </c>
      <c r="B254" s="70">
        <v>29</v>
      </c>
      <c r="C254" s="71" t="s">
        <v>159</v>
      </c>
      <c r="D254" s="72" t="s">
        <v>632</v>
      </c>
      <c r="E254" s="71" t="s">
        <v>593</v>
      </c>
      <c r="F254" s="72" t="s">
        <v>633</v>
      </c>
    </row>
    <row r="255" spans="1:6" x14ac:dyDescent="0.15">
      <c r="A255" s="69">
        <v>13</v>
      </c>
      <c r="B255" s="69">
        <v>30</v>
      </c>
      <c r="C255" s="71" t="s">
        <v>159</v>
      </c>
      <c r="D255" s="72" t="s">
        <v>634</v>
      </c>
      <c r="E255" s="71" t="s">
        <v>593</v>
      </c>
      <c r="F255" s="72" t="s">
        <v>635</v>
      </c>
    </row>
    <row r="256" spans="1:6" x14ac:dyDescent="0.15">
      <c r="A256" s="69">
        <v>13</v>
      </c>
      <c r="B256" s="70">
        <v>31</v>
      </c>
      <c r="C256" s="71" t="s">
        <v>159</v>
      </c>
      <c r="D256" s="72" t="s">
        <v>636</v>
      </c>
      <c r="E256" s="71" t="s">
        <v>593</v>
      </c>
      <c r="F256" s="72" t="s">
        <v>637</v>
      </c>
    </row>
    <row r="257" spans="1:6" ht="14.25" thickBot="1" x14ac:dyDescent="0.2">
      <c r="A257" s="73">
        <v>13</v>
      </c>
      <c r="B257" s="74">
        <v>32</v>
      </c>
      <c r="C257" s="75" t="s">
        <v>159</v>
      </c>
      <c r="D257" s="76" t="s">
        <v>638</v>
      </c>
      <c r="E257" s="75" t="s">
        <v>593</v>
      </c>
      <c r="F257" s="76" t="s">
        <v>639</v>
      </c>
    </row>
    <row r="258" spans="1:6" x14ac:dyDescent="0.15">
      <c r="A258" s="77">
        <v>14</v>
      </c>
      <c r="B258" s="78" t="s">
        <v>112</v>
      </c>
      <c r="C258" s="79" t="s">
        <v>162</v>
      </c>
      <c r="D258" s="80"/>
      <c r="E258" s="79" t="s">
        <v>640</v>
      </c>
      <c r="F258" s="68"/>
    </row>
    <row r="259" spans="1:6" x14ac:dyDescent="0.15">
      <c r="A259" s="69">
        <v>14</v>
      </c>
      <c r="B259" s="70">
        <v>1</v>
      </c>
      <c r="C259" s="71" t="s">
        <v>162</v>
      </c>
      <c r="D259" s="72" t="s">
        <v>641</v>
      </c>
      <c r="E259" s="71" t="s">
        <v>640</v>
      </c>
      <c r="F259" s="72" t="s">
        <v>642</v>
      </c>
    </row>
    <row r="260" spans="1:6" x14ac:dyDescent="0.15">
      <c r="A260" s="69">
        <v>14</v>
      </c>
      <c r="B260" s="70">
        <v>2</v>
      </c>
      <c r="C260" s="71" t="s">
        <v>162</v>
      </c>
      <c r="D260" s="72" t="s">
        <v>643</v>
      </c>
      <c r="E260" s="71" t="s">
        <v>640</v>
      </c>
      <c r="F260" s="72" t="s">
        <v>644</v>
      </c>
    </row>
    <row r="261" spans="1:6" x14ac:dyDescent="0.15">
      <c r="A261" s="69">
        <v>14</v>
      </c>
      <c r="B261" s="70">
        <v>3</v>
      </c>
      <c r="C261" s="71" t="s">
        <v>162</v>
      </c>
      <c r="D261" s="72" t="s">
        <v>645</v>
      </c>
      <c r="E261" s="71" t="s">
        <v>640</v>
      </c>
      <c r="F261" s="72" t="s">
        <v>646</v>
      </c>
    </row>
    <row r="262" spans="1:6" x14ac:dyDescent="0.15">
      <c r="A262" s="69">
        <v>14</v>
      </c>
      <c r="B262" s="70">
        <v>4</v>
      </c>
      <c r="C262" s="71" t="s">
        <v>162</v>
      </c>
      <c r="D262" s="72" t="s">
        <v>647</v>
      </c>
      <c r="E262" s="71" t="s">
        <v>640</v>
      </c>
      <c r="F262" s="72" t="s">
        <v>648</v>
      </c>
    </row>
    <row r="263" spans="1:6" x14ac:dyDescent="0.15">
      <c r="A263" s="69">
        <v>14</v>
      </c>
      <c r="B263" s="70">
        <v>5</v>
      </c>
      <c r="C263" s="71" t="s">
        <v>162</v>
      </c>
      <c r="D263" s="72" t="s">
        <v>649</v>
      </c>
      <c r="E263" s="71" t="s">
        <v>640</v>
      </c>
      <c r="F263" s="72" t="s">
        <v>650</v>
      </c>
    </row>
    <row r="264" spans="1:6" x14ac:dyDescent="0.15">
      <c r="A264" s="69">
        <v>14</v>
      </c>
      <c r="B264" s="70">
        <v>6</v>
      </c>
      <c r="C264" s="71" t="s">
        <v>162</v>
      </c>
      <c r="D264" s="72" t="s">
        <v>651</v>
      </c>
      <c r="E264" s="71" t="s">
        <v>640</v>
      </c>
      <c r="F264" s="72" t="s">
        <v>652</v>
      </c>
    </row>
    <row r="265" spans="1:6" x14ac:dyDescent="0.15">
      <c r="A265" s="69">
        <v>14</v>
      </c>
      <c r="B265" s="70">
        <v>7</v>
      </c>
      <c r="C265" s="71" t="s">
        <v>162</v>
      </c>
      <c r="D265" s="72" t="s">
        <v>562</v>
      </c>
      <c r="E265" s="71" t="s">
        <v>640</v>
      </c>
      <c r="F265" s="72" t="s">
        <v>563</v>
      </c>
    </row>
    <row r="266" spans="1:6" x14ac:dyDescent="0.15">
      <c r="A266" s="69">
        <v>14</v>
      </c>
      <c r="B266" s="70">
        <v>8</v>
      </c>
      <c r="C266" s="71" t="s">
        <v>162</v>
      </c>
      <c r="D266" s="72" t="s">
        <v>653</v>
      </c>
      <c r="E266" s="71" t="s">
        <v>640</v>
      </c>
      <c r="F266" s="72" t="s">
        <v>654</v>
      </c>
    </row>
    <row r="267" spans="1:6" x14ac:dyDescent="0.15">
      <c r="A267" s="69">
        <v>14</v>
      </c>
      <c r="B267" s="70">
        <v>9</v>
      </c>
      <c r="C267" s="71" t="s">
        <v>162</v>
      </c>
      <c r="D267" s="72" t="s">
        <v>655</v>
      </c>
      <c r="E267" s="71" t="s">
        <v>640</v>
      </c>
      <c r="F267" s="72" t="s">
        <v>656</v>
      </c>
    </row>
    <row r="268" spans="1:6" x14ac:dyDescent="0.15">
      <c r="A268" s="69">
        <v>14</v>
      </c>
      <c r="B268" s="69">
        <v>10</v>
      </c>
      <c r="C268" s="71" t="s">
        <v>162</v>
      </c>
      <c r="D268" s="72" t="s">
        <v>657</v>
      </c>
      <c r="E268" s="71" t="s">
        <v>640</v>
      </c>
      <c r="F268" s="72" t="s">
        <v>658</v>
      </c>
    </row>
    <row r="269" spans="1:6" x14ac:dyDescent="0.15">
      <c r="A269" s="69">
        <v>14</v>
      </c>
      <c r="B269" s="70">
        <v>11</v>
      </c>
      <c r="C269" s="71" t="s">
        <v>162</v>
      </c>
      <c r="D269" s="72" t="s">
        <v>659</v>
      </c>
      <c r="E269" s="71" t="s">
        <v>640</v>
      </c>
      <c r="F269" s="72" t="s">
        <v>660</v>
      </c>
    </row>
    <row r="270" spans="1:6" x14ac:dyDescent="0.15">
      <c r="A270" s="69">
        <v>14</v>
      </c>
      <c r="B270" s="70">
        <v>12</v>
      </c>
      <c r="C270" s="71" t="s">
        <v>162</v>
      </c>
      <c r="D270" s="72" t="s">
        <v>661</v>
      </c>
      <c r="E270" s="71" t="s">
        <v>640</v>
      </c>
      <c r="F270" s="72" t="s">
        <v>259</v>
      </c>
    </row>
    <row r="271" spans="1:6" x14ac:dyDescent="0.15">
      <c r="A271" s="69">
        <v>14</v>
      </c>
      <c r="B271" s="70">
        <v>13</v>
      </c>
      <c r="C271" s="71" t="s">
        <v>162</v>
      </c>
      <c r="D271" s="72" t="s">
        <v>662</v>
      </c>
      <c r="E271" s="71" t="s">
        <v>640</v>
      </c>
      <c r="F271" s="72" t="s">
        <v>663</v>
      </c>
    </row>
    <row r="272" spans="1:6" x14ac:dyDescent="0.15">
      <c r="A272" s="69">
        <v>14</v>
      </c>
      <c r="B272" s="70">
        <v>14</v>
      </c>
      <c r="C272" s="71" t="s">
        <v>162</v>
      </c>
      <c r="D272" s="72" t="s">
        <v>452</v>
      </c>
      <c r="E272" s="71" t="s">
        <v>640</v>
      </c>
      <c r="F272" s="72" t="s">
        <v>453</v>
      </c>
    </row>
    <row r="273" spans="1:6" x14ac:dyDescent="0.15">
      <c r="A273" s="69">
        <v>14</v>
      </c>
      <c r="B273" s="70">
        <v>15</v>
      </c>
      <c r="C273" s="71" t="s">
        <v>162</v>
      </c>
      <c r="D273" s="72" t="s">
        <v>664</v>
      </c>
      <c r="E273" s="71" t="s">
        <v>640</v>
      </c>
      <c r="F273" s="72" t="s">
        <v>665</v>
      </c>
    </row>
    <row r="274" spans="1:6" x14ac:dyDescent="0.15">
      <c r="A274" s="69">
        <v>14</v>
      </c>
      <c r="B274" s="70">
        <v>16</v>
      </c>
      <c r="C274" s="71" t="s">
        <v>162</v>
      </c>
      <c r="D274" s="72" t="s">
        <v>666</v>
      </c>
      <c r="E274" s="71" t="s">
        <v>640</v>
      </c>
      <c r="F274" s="72" t="s">
        <v>667</v>
      </c>
    </row>
    <row r="275" spans="1:6" x14ac:dyDescent="0.15">
      <c r="A275" s="69">
        <v>14</v>
      </c>
      <c r="B275" s="70">
        <v>17</v>
      </c>
      <c r="C275" s="71" t="s">
        <v>162</v>
      </c>
      <c r="D275" s="72" t="s">
        <v>668</v>
      </c>
      <c r="E275" s="71" t="s">
        <v>640</v>
      </c>
      <c r="F275" s="72" t="s">
        <v>669</v>
      </c>
    </row>
    <row r="276" spans="1:6" x14ac:dyDescent="0.15">
      <c r="A276" s="69">
        <v>14</v>
      </c>
      <c r="B276" s="70">
        <v>18</v>
      </c>
      <c r="C276" s="71" t="s">
        <v>162</v>
      </c>
      <c r="D276" s="72" t="s">
        <v>670</v>
      </c>
      <c r="E276" s="71" t="s">
        <v>640</v>
      </c>
      <c r="F276" s="72" t="s">
        <v>671</v>
      </c>
    </row>
    <row r="277" spans="1:6" x14ac:dyDescent="0.15">
      <c r="A277" s="69">
        <v>14</v>
      </c>
      <c r="B277" s="70">
        <v>19</v>
      </c>
      <c r="C277" s="71" t="s">
        <v>162</v>
      </c>
      <c r="D277" s="72" t="s">
        <v>672</v>
      </c>
      <c r="E277" s="71" t="s">
        <v>640</v>
      </c>
      <c r="F277" s="72" t="s">
        <v>673</v>
      </c>
    </row>
    <row r="278" spans="1:6" x14ac:dyDescent="0.15">
      <c r="A278" s="69">
        <v>14</v>
      </c>
      <c r="B278" s="69">
        <v>20</v>
      </c>
      <c r="C278" s="71" t="s">
        <v>162</v>
      </c>
      <c r="D278" s="72" t="s">
        <v>674</v>
      </c>
      <c r="E278" s="71" t="s">
        <v>640</v>
      </c>
      <c r="F278" s="72" t="s">
        <v>675</v>
      </c>
    </row>
    <row r="279" spans="1:6" x14ac:dyDescent="0.15">
      <c r="A279" s="69">
        <v>14</v>
      </c>
      <c r="B279" s="70">
        <v>21</v>
      </c>
      <c r="C279" s="71" t="s">
        <v>162</v>
      </c>
      <c r="D279" s="72" t="s">
        <v>676</v>
      </c>
      <c r="E279" s="71" t="s">
        <v>640</v>
      </c>
      <c r="F279" s="72" t="s">
        <v>677</v>
      </c>
    </row>
    <row r="280" spans="1:6" x14ac:dyDescent="0.15">
      <c r="A280" s="69">
        <v>14</v>
      </c>
      <c r="B280" s="70">
        <v>22</v>
      </c>
      <c r="C280" s="71" t="s">
        <v>162</v>
      </c>
      <c r="D280" s="72" t="s">
        <v>539</v>
      </c>
      <c r="E280" s="71" t="s">
        <v>640</v>
      </c>
      <c r="F280" s="72" t="s">
        <v>540</v>
      </c>
    </row>
    <row r="281" spans="1:6" x14ac:dyDescent="0.15">
      <c r="A281" s="69">
        <v>14</v>
      </c>
      <c r="B281" s="70">
        <v>23</v>
      </c>
      <c r="C281" s="71" t="s">
        <v>162</v>
      </c>
      <c r="D281" s="72" t="s">
        <v>678</v>
      </c>
      <c r="E281" s="71" t="s">
        <v>640</v>
      </c>
      <c r="F281" s="72" t="s">
        <v>679</v>
      </c>
    </row>
    <row r="282" spans="1:6" x14ac:dyDescent="0.15">
      <c r="A282" s="69">
        <v>14</v>
      </c>
      <c r="B282" s="70">
        <v>24</v>
      </c>
      <c r="C282" s="71" t="s">
        <v>162</v>
      </c>
      <c r="D282" s="72" t="s">
        <v>680</v>
      </c>
      <c r="E282" s="71" t="s">
        <v>640</v>
      </c>
      <c r="F282" s="72" t="s">
        <v>681</v>
      </c>
    </row>
    <row r="283" spans="1:6" x14ac:dyDescent="0.15">
      <c r="A283" s="69">
        <v>14</v>
      </c>
      <c r="B283" s="70">
        <v>25</v>
      </c>
      <c r="C283" s="71" t="s">
        <v>162</v>
      </c>
      <c r="D283" s="72" t="s">
        <v>576</v>
      </c>
      <c r="E283" s="71" t="s">
        <v>640</v>
      </c>
      <c r="F283" s="72" t="s">
        <v>577</v>
      </c>
    </row>
    <row r="284" spans="1:6" x14ac:dyDescent="0.15">
      <c r="A284" s="69">
        <v>14</v>
      </c>
      <c r="B284" s="70">
        <v>26</v>
      </c>
      <c r="C284" s="71" t="s">
        <v>162</v>
      </c>
      <c r="D284" s="72" t="s">
        <v>682</v>
      </c>
      <c r="E284" s="71" t="s">
        <v>640</v>
      </c>
      <c r="F284" s="72" t="s">
        <v>683</v>
      </c>
    </row>
    <row r="285" spans="1:6" x14ac:dyDescent="0.15">
      <c r="A285" s="69">
        <v>14</v>
      </c>
      <c r="B285" s="70">
        <v>27</v>
      </c>
      <c r="C285" s="71" t="s">
        <v>162</v>
      </c>
      <c r="D285" s="72" t="s">
        <v>142</v>
      </c>
      <c r="E285" s="71" t="s">
        <v>640</v>
      </c>
      <c r="F285" s="72" t="s">
        <v>143</v>
      </c>
    </row>
    <row r="286" spans="1:6" x14ac:dyDescent="0.15">
      <c r="A286" s="69">
        <v>14</v>
      </c>
      <c r="B286" s="70">
        <v>28</v>
      </c>
      <c r="C286" s="71" t="s">
        <v>162</v>
      </c>
      <c r="D286" s="72" t="s">
        <v>684</v>
      </c>
      <c r="E286" s="71" t="s">
        <v>640</v>
      </c>
      <c r="F286" s="72" t="s">
        <v>685</v>
      </c>
    </row>
    <row r="287" spans="1:6" x14ac:dyDescent="0.15">
      <c r="A287" s="69">
        <v>14</v>
      </c>
      <c r="B287" s="70">
        <v>29</v>
      </c>
      <c r="C287" s="71" t="s">
        <v>162</v>
      </c>
      <c r="D287" s="72" t="s">
        <v>686</v>
      </c>
      <c r="E287" s="71" t="s">
        <v>640</v>
      </c>
      <c r="F287" s="72" t="s">
        <v>687</v>
      </c>
    </row>
    <row r="288" spans="1:6" x14ac:dyDescent="0.15">
      <c r="A288" s="69">
        <v>14</v>
      </c>
      <c r="B288" s="69">
        <v>30</v>
      </c>
      <c r="C288" s="71" t="s">
        <v>162</v>
      </c>
      <c r="D288" s="72" t="s">
        <v>166</v>
      </c>
      <c r="E288" s="71" t="s">
        <v>640</v>
      </c>
      <c r="F288" s="72" t="s">
        <v>167</v>
      </c>
    </row>
    <row r="289" spans="1:6" x14ac:dyDescent="0.15">
      <c r="A289" s="69">
        <v>14</v>
      </c>
      <c r="B289" s="70">
        <v>31</v>
      </c>
      <c r="C289" s="71" t="s">
        <v>162</v>
      </c>
      <c r="D289" s="72" t="s">
        <v>688</v>
      </c>
      <c r="E289" s="71" t="s">
        <v>640</v>
      </c>
      <c r="F289" s="72" t="s">
        <v>689</v>
      </c>
    </row>
    <row r="290" spans="1:6" x14ac:dyDescent="0.15">
      <c r="A290" s="69">
        <v>14</v>
      </c>
      <c r="B290" s="70">
        <v>32</v>
      </c>
      <c r="C290" s="71" t="s">
        <v>162</v>
      </c>
      <c r="D290" s="72" t="s">
        <v>690</v>
      </c>
      <c r="E290" s="71" t="s">
        <v>640</v>
      </c>
      <c r="F290" s="72" t="s">
        <v>691</v>
      </c>
    </row>
    <row r="291" spans="1:6" x14ac:dyDescent="0.15">
      <c r="A291" s="69">
        <v>14</v>
      </c>
      <c r="B291" s="70">
        <v>33</v>
      </c>
      <c r="C291" s="71" t="s">
        <v>162</v>
      </c>
      <c r="D291" s="72" t="s">
        <v>692</v>
      </c>
      <c r="E291" s="71" t="s">
        <v>640</v>
      </c>
      <c r="F291" s="72" t="s">
        <v>693</v>
      </c>
    </row>
    <row r="292" spans="1:6" x14ac:dyDescent="0.15">
      <c r="A292" s="69">
        <v>14</v>
      </c>
      <c r="B292" s="70">
        <v>34</v>
      </c>
      <c r="C292" s="71" t="s">
        <v>162</v>
      </c>
      <c r="D292" s="72" t="s">
        <v>694</v>
      </c>
      <c r="E292" s="71" t="s">
        <v>640</v>
      </c>
      <c r="F292" s="72" t="s">
        <v>695</v>
      </c>
    </row>
    <row r="293" spans="1:6" x14ac:dyDescent="0.15">
      <c r="A293" s="69">
        <v>14</v>
      </c>
      <c r="B293" s="70">
        <v>35</v>
      </c>
      <c r="C293" s="71" t="s">
        <v>162</v>
      </c>
      <c r="D293" s="72" t="s">
        <v>696</v>
      </c>
      <c r="E293" s="71" t="s">
        <v>640</v>
      </c>
      <c r="F293" s="72" t="s">
        <v>697</v>
      </c>
    </row>
    <row r="294" spans="1:6" x14ac:dyDescent="0.15">
      <c r="A294" s="69">
        <v>14</v>
      </c>
      <c r="B294" s="70">
        <v>36</v>
      </c>
      <c r="C294" s="71" t="s">
        <v>162</v>
      </c>
      <c r="D294" s="72" t="s">
        <v>698</v>
      </c>
      <c r="E294" s="71" t="s">
        <v>640</v>
      </c>
      <c r="F294" s="72" t="s">
        <v>699</v>
      </c>
    </row>
    <row r="295" spans="1:6" x14ac:dyDescent="0.15">
      <c r="A295" s="69">
        <v>14</v>
      </c>
      <c r="B295" s="70">
        <v>37</v>
      </c>
      <c r="C295" s="71" t="s">
        <v>162</v>
      </c>
      <c r="D295" s="72" t="s">
        <v>700</v>
      </c>
      <c r="E295" s="71" t="s">
        <v>640</v>
      </c>
      <c r="F295" s="72" t="s">
        <v>701</v>
      </c>
    </row>
    <row r="296" spans="1:6" x14ac:dyDescent="0.15">
      <c r="A296" s="69">
        <v>14</v>
      </c>
      <c r="B296" s="70">
        <v>38</v>
      </c>
      <c r="C296" s="71" t="s">
        <v>162</v>
      </c>
      <c r="D296" s="72" t="s">
        <v>702</v>
      </c>
      <c r="E296" s="71" t="s">
        <v>640</v>
      </c>
      <c r="F296" s="72" t="s">
        <v>703</v>
      </c>
    </row>
    <row r="297" spans="1:6" x14ac:dyDescent="0.15">
      <c r="A297" s="69">
        <v>14</v>
      </c>
      <c r="B297" s="70">
        <v>39</v>
      </c>
      <c r="C297" s="71" t="s">
        <v>162</v>
      </c>
      <c r="D297" s="72" t="s">
        <v>704</v>
      </c>
      <c r="E297" s="71" t="s">
        <v>640</v>
      </c>
      <c r="F297" s="72" t="s">
        <v>705</v>
      </c>
    </row>
    <row r="298" spans="1:6" x14ac:dyDescent="0.15">
      <c r="A298" s="69">
        <v>14</v>
      </c>
      <c r="B298" s="69">
        <v>40</v>
      </c>
      <c r="C298" s="71" t="s">
        <v>162</v>
      </c>
      <c r="D298" s="72" t="s">
        <v>706</v>
      </c>
      <c r="E298" s="71" t="s">
        <v>640</v>
      </c>
      <c r="F298" s="72" t="s">
        <v>707</v>
      </c>
    </row>
    <row r="299" spans="1:6" x14ac:dyDescent="0.15">
      <c r="A299" s="69">
        <v>14</v>
      </c>
      <c r="B299" s="70">
        <v>41</v>
      </c>
      <c r="C299" s="71" t="s">
        <v>162</v>
      </c>
      <c r="D299" s="72" t="s">
        <v>708</v>
      </c>
      <c r="E299" s="71" t="s">
        <v>640</v>
      </c>
      <c r="F299" s="72" t="s">
        <v>709</v>
      </c>
    </row>
    <row r="300" spans="1:6" x14ac:dyDescent="0.15">
      <c r="A300" s="69">
        <v>14</v>
      </c>
      <c r="B300" s="70">
        <v>42</v>
      </c>
      <c r="C300" s="71" t="s">
        <v>162</v>
      </c>
      <c r="D300" s="72" t="s">
        <v>710</v>
      </c>
      <c r="E300" s="71" t="s">
        <v>640</v>
      </c>
      <c r="F300" s="72" t="s">
        <v>711</v>
      </c>
    </row>
    <row r="301" spans="1:6" x14ac:dyDescent="0.15">
      <c r="A301" s="69">
        <v>14</v>
      </c>
      <c r="B301" s="70">
        <v>43</v>
      </c>
      <c r="C301" s="71" t="s">
        <v>162</v>
      </c>
      <c r="D301" s="72" t="s">
        <v>712</v>
      </c>
      <c r="E301" s="71" t="s">
        <v>640</v>
      </c>
      <c r="F301" s="72" t="s">
        <v>713</v>
      </c>
    </row>
    <row r="302" spans="1:6" x14ac:dyDescent="0.15">
      <c r="A302" s="69">
        <v>14</v>
      </c>
      <c r="B302" s="70">
        <v>44</v>
      </c>
      <c r="C302" s="71" t="s">
        <v>162</v>
      </c>
      <c r="D302" s="72" t="s">
        <v>714</v>
      </c>
      <c r="E302" s="71" t="s">
        <v>640</v>
      </c>
      <c r="F302" s="72" t="s">
        <v>293</v>
      </c>
    </row>
    <row r="303" spans="1:6" x14ac:dyDescent="0.15">
      <c r="A303" s="69">
        <v>14</v>
      </c>
      <c r="B303" s="70">
        <v>45</v>
      </c>
      <c r="C303" s="71" t="s">
        <v>162</v>
      </c>
      <c r="D303" s="72" t="s">
        <v>715</v>
      </c>
      <c r="E303" s="71" t="s">
        <v>640</v>
      </c>
      <c r="F303" s="72" t="s">
        <v>716</v>
      </c>
    </row>
    <row r="304" spans="1:6" x14ac:dyDescent="0.15">
      <c r="A304" s="69">
        <v>14</v>
      </c>
      <c r="B304" s="70">
        <v>46</v>
      </c>
      <c r="C304" s="71" t="s">
        <v>162</v>
      </c>
      <c r="D304" s="72" t="s">
        <v>717</v>
      </c>
      <c r="E304" s="71" t="s">
        <v>640</v>
      </c>
      <c r="F304" s="72" t="s">
        <v>718</v>
      </c>
    </row>
    <row r="305" spans="1:6" x14ac:dyDescent="0.15">
      <c r="A305" s="69">
        <v>14</v>
      </c>
      <c r="B305" s="70">
        <v>47</v>
      </c>
      <c r="C305" s="71" t="s">
        <v>162</v>
      </c>
      <c r="D305" s="72" t="s">
        <v>719</v>
      </c>
      <c r="E305" s="71" t="s">
        <v>640</v>
      </c>
      <c r="F305" s="72" t="s">
        <v>720</v>
      </c>
    </row>
    <row r="306" spans="1:6" x14ac:dyDescent="0.15">
      <c r="A306" s="69">
        <v>14</v>
      </c>
      <c r="B306" s="70">
        <v>48</v>
      </c>
      <c r="C306" s="71" t="s">
        <v>162</v>
      </c>
      <c r="D306" s="72" t="s">
        <v>721</v>
      </c>
      <c r="E306" s="71" t="s">
        <v>640</v>
      </c>
      <c r="F306" s="72" t="s">
        <v>722</v>
      </c>
    </row>
    <row r="307" spans="1:6" x14ac:dyDescent="0.15">
      <c r="A307" s="69">
        <v>14</v>
      </c>
      <c r="B307" s="70">
        <v>49</v>
      </c>
      <c r="C307" s="71" t="s">
        <v>162</v>
      </c>
      <c r="D307" s="72" t="s">
        <v>723</v>
      </c>
      <c r="E307" s="71" t="s">
        <v>640</v>
      </c>
      <c r="F307" s="72" t="s">
        <v>724</v>
      </c>
    </row>
    <row r="308" spans="1:6" x14ac:dyDescent="0.15">
      <c r="A308" s="69">
        <v>14</v>
      </c>
      <c r="B308" s="69">
        <v>50</v>
      </c>
      <c r="C308" s="71" t="s">
        <v>162</v>
      </c>
      <c r="D308" s="72" t="s">
        <v>725</v>
      </c>
      <c r="E308" s="71" t="s">
        <v>640</v>
      </c>
      <c r="F308" s="72" t="s">
        <v>726</v>
      </c>
    </row>
    <row r="309" spans="1:6" x14ac:dyDescent="0.15">
      <c r="A309" s="69">
        <v>14</v>
      </c>
      <c r="B309" s="70">
        <v>51</v>
      </c>
      <c r="C309" s="71" t="s">
        <v>162</v>
      </c>
      <c r="D309" s="72" t="s">
        <v>727</v>
      </c>
      <c r="E309" s="71" t="s">
        <v>640</v>
      </c>
      <c r="F309" s="72" t="s">
        <v>728</v>
      </c>
    </row>
    <row r="310" spans="1:6" x14ac:dyDescent="0.15">
      <c r="A310" s="69">
        <v>14</v>
      </c>
      <c r="B310" s="70">
        <v>52</v>
      </c>
      <c r="C310" s="71" t="s">
        <v>162</v>
      </c>
      <c r="D310" s="72" t="s">
        <v>729</v>
      </c>
      <c r="E310" s="71" t="s">
        <v>640</v>
      </c>
      <c r="F310" s="72" t="s">
        <v>730</v>
      </c>
    </row>
    <row r="311" spans="1:6" x14ac:dyDescent="0.15">
      <c r="A311" s="69">
        <v>14</v>
      </c>
      <c r="B311" s="70">
        <v>53</v>
      </c>
      <c r="C311" s="71" t="s">
        <v>162</v>
      </c>
      <c r="D311" s="72" t="s">
        <v>731</v>
      </c>
      <c r="E311" s="71" t="s">
        <v>640</v>
      </c>
      <c r="F311" s="72" t="s">
        <v>732</v>
      </c>
    </row>
    <row r="312" spans="1:6" x14ac:dyDescent="0.15">
      <c r="A312" s="69">
        <v>14</v>
      </c>
      <c r="B312" s="70">
        <v>54</v>
      </c>
      <c r="C312" s="71" t="s">
        <v>162</v>
      </c>
      <c r="D312" s="72" t="s">
        <v>733</v>
      </c>
      <c r="E312" s="71" t="s">
        <v>640</v>
      </c>
      <c r="F312" s="72" t="s">
        <v>734</v>
      </c>
    </row>
    <row r="313" spans="1:6" x14ac:dyDescent="0.15">
      <c r="A313" s="69">
        <v>14</v>
      </c>
      <c r="B313" s="70">
        <v>55</v>
      </c>
      <c r="C313" s="71" t="s">
        <v>162</v>
      </c>
      <c r="D313" s="72" t="s">
        <v>735</v>
      </c>
      <c r="E313" s="71" t="s">
        <v>640</v>
      </c>
      <c r="F313" s="72" t="s">
        <v>736</v>
      </c>
    </row>
    <row r="314" spans="1:6" x14ac:dyDescent="0.15">
      <c r="A314" s="69">
        <v>14</v>
      </c>
      <c r="B314" s="70">
        <v>56</v>
      </c>
      <c r="C314" s="71" t="s">
        <v>162</v>
      </c>
      <c r="D314" s="72" t="s">
        <v>737</v>
      </c>
      <c r="E314" s="71" t="s">
        <v>640</v>
      </c>
      <c r="F314" s="72" t="s">
        <v>738</v>
      </c>
    </row>
    <row r="315" spans="1:6" x14ac:dyDescent="0.15">
      <c r="A315" s="69">
        <v>14</v>
      </c>
      <c r="B315" s="70">
        <v>57</v>
      </c>
      <c r="C315" s="71" t="s">
        <v>162</v>
      </c>
      <c r="D315" s="72" t="s">
        <v>739</v>
      </c>
      <c r="E315" s="71" t="s">
        <v>640</v>
      </c>
      <c r="F315" s="72" t="s">
        <v>740</v>
      </c>
    </row>
    <row r="316" spans="1:6" x14ac:dyDescent="0.15">
      <c r="A316" s="69">
        <v>14</v>
      </c>
      <c r="B316" s="70">
        <v>58</v>
      </c>
      <c r="C316" s="71" t="s">
        <v>162</v>
      </c>
      <c r="D316" s="72" t="s">
        <v>741</v>
      </c>
      <c r="E316" s="71" t="s">
        <v>640</v>
      </c>
      <c r="F316" s="72" t="s">
        <v>742</v>
      </c>
    </row>
    <row r="317" spans="1:6" x14ac:dyDescent="0.15">
      <c r="A317" s="69">
        <v>14</v>
      </c>
      <c r="B317" s="70">
        <v>59</v>
      </c>
      <c r="C317" s="71" t="s">
        <v>162</v>
      </c>
      <c r="D317" s="72" t="s">
        <v>743</v>
      </c>
      <c r="E317" s="71" t="s">
        <v>640</v>
      </c>
      <c r="F317" s="72" t="s">
        <v>744</v>
      </c>
    </row>
    <row r="318" spans="1:6" x14ac:dyDescent="0.15">
      <c r="A318" s="69">
        <v>14</v>
      </c>
      <c r="B318" s="69">
        <v>60</v>
      </c>
      <c r="C318" s="71" t="s">
        <v>162</v>
      </c>
      <c r="D318" s="72" t="s">
        <v>745</v>
      </c>
      <c r="E318" s="71" t="s">
        <v>640</v>
      </c>
      <c r="F318" s="72" t="s">
        <v>746</v>
      </c>
    </row>
    <row r="319" spans="1:6" x14ac:dyDescent="0.15">
      <c r="A319" s="69">
        <v>14</v>
      </c>
      <c r="B319" s="70">
        <v>61</v>
      </c>
      <c r="C319" s="71" t="s">
        <v>162</v>
      </c>
      <c r="D319" s="72" t="s">
        <v>747</v>
      </c>
      <c r="E319" s="71" t="s">
        <v>640</v>
      </c>
      <c r="F319" s="72" t="s">
        <v>748</v>
      </c>
    </row>
    <row r="320" spans="1:6" x14ac:dyDescent="0.15">
      <c r="A320" s="69">
        <v>14</v>
      </c>
      <c r="B320" s="70">
        <v>62</v>
      </c>
      <c r="C320" s="71" t="s">
        <v>162</v>
      </c>
      <c r="D320" s="72" t="s">
        <v>749</v>
      </c>
      <c r="E320" s="71" t="s">
        <v>640</v>
      </c>
      <c r="F320" s="72" t="s">
        <v>750</v>
      </c>
    </row>
    <row r="321" spans="1:6" x14ac:dyDescent="0.15">
      <c r="A321" s="69">
        <v>14</v>
      </c>
      <c r="B321" s="70">
        <v>63</v>
      </c>
      <c r="C321" s="71" t="s">
        <v>162</v>
      </c>
      <c r="D321" s="72" t="s">
        <v>751</v>
      </c>
      <c r="E321" s="71" t="s">
        <v>640</v>
      </c>
      <c r="F321" s="72" t="s">
        <v>752</v>
      </c>
    </row>
    <row r="322" spans="1:6" x14ac:dyDescent="0.15">
      <c r="A322" s="69">
        <v>14</v>
      </c>
      <c r="B322" s="70">
        <v>64</v>
      </c>
      <c r="C322" s="71" t="s">
        <v>162</v>
      </c>
      <c r="D322" s="72" t="s">
        <v>234</v>
      </c>
      <c r="E322" s="71" t="s">
        <v>640</v>
      </c>
      <c r="F322" s="72" t="s">
        <v>235</v>
      </c>
    </row>
    <row r="323" spans="1:6" x14ac:dyDescent="0.15">
      <c r="A323" s="69">
        <v>14</v>
      </c>
      <c r="B323" s="70">
        <v>65</v>
      </c>
      <c r="C323" s="71" t="s">
        <v>162</v>
      </c>
      <c r="D323" s="72" t="s">
        <v>753</v>
      </c>
      <c r="E323" s="71" t="s">
        <v>640</v>
      </c>
      <c r="F323" s="72" t="s">
        <v>754</v>
      </c>
    </row>
    <row r="324" spans="1:6" x14ac:dyDescent="0.15">
      <c r="A324" s="69">
        <v>14</v>
      </c>
      <c r="B324" s="70">
        <v>66</v>
      </c>
      <c r="C324" s="71" t="s">
        <v>162</v>
      </c>
      <c r="D324" s="72" t="s">
        <v>755</v>
      </c>
      <c r="E324" s="71" t="s">
        <v>640</v>
      </c>
      <c r="F324" s="72" t="s">
        <v>756</v>
      </c>
    </row>
    <row r="325" spans="1:6" x14ac:dyDescent="0.15">
      <c r="A325" s="69">
        <v>14</v>
      </c>
      <c r="B325" s="70">
        <v>67</v>
      </c>
      <c r="C325" s="71" t="s">
        <v>162</v>
      </c>
      <c r="D325" s="72" t="s">
        <v>757</v>
      </c>
      <c r="E325" s="71" t="s">
        <v>640</v>
      </c>
      <c r="F325" s="72" t="s">
        <v>758</v>
      </c>
    </row>
    <row r="326" spans="1:6" x14ac:dyDescent="0.15">
      <c r="A326" s="69">
        <v>14</v>
      </c>
      <c r="B326" s="70">
        <v>68</v>
      </c>
      <c r="C326" s="71" t="s">
        <v>162</v>
      </c>
      <c r="D326" s="72" t="s">
        <v>759</v>
      </c>
      <c r="E326" s="71" t="s">
        <v>640</v>
      </c>
      <c r="F326" s="72" t="s">
        <v>760</v>
      </c>
    </row>
    <row r="327" spans="1:6" x14ac:dyDescent="0.15">
      <c r="A327" s="69">
        <v>14</v>
      </c>
      <c r="B327" s="70">
        <v>69</v>
      </c>
      <c r="C327" s="71" t="s">
        <v>162</v>
      </c>
      <c r="D327" s="72" t="s">
        <v>761</v>
      </c>
      <c r="E327" s="71" t="s">
        <v>640</v>
      </c>
      <c r="F327" s="72" t="s">
        <v>762</v>
      </c>
    </row>
    <row r="328" spans="1:6" ht="14.25" thickBot="1" x14ac:dyDescent="0.2">
      <c r="A328" s="73">
        <v>14</v>
      </c>
      <c r="B328" s="73">
        <v>70</v>
      </c>
      <c r="C328" s="75" t="s">
        <v>162</v>
      </c>
      <c r="D328" s="76" t="s">
        <v>763</v>
      </c>
      <c r="E328" s="75" t="s">
        <v>640</v>
      </c>
      <c r="F328" s="76" t="s">
        <v>764</v>
      </c>
    </row>
    <row r="329" spans="1:6" x14ac:dyDescent="0.15">
      <c r="A329" s="77">
        <v>15</v>
      </c>
      <c r="B329" s="78" t="s">
        <v>112</v>
      </c>
      <c r="C329" s="79" t="s">
        <v>165</v>
      </c>
      <c r="D329" s="80"/>
      <c r="E329" s="79" t="s">
        <v>765</v>
      </c>
      <c r="F329" s="68"/>
    </row>
    <row r="330" spans="1:6" x14ac:dyDescent="0.15">
      <c r="A330" s="69">
        <v>15</v>
      </c>
      <c r="B330" s="70">
        <v>2</v>
      </c>
      <c r="C330" s="71" t="s">
        <v>165</v>
      </c>
      <c r="D330" s="72" t="s">
        <v>766</v>
      </c>
      <c r="E330" s="71" t="s">
        <v>765</v>
      </c>
      <c r="F330" s="72" t="s">
        <v>767</v>
      </c>
    </row>
    <row r="331" spans="1:6" x14ac:dyDescent="0.15">
      <c r="A331" s="69">
        <v>15</v>
      </c>
      <c r="B331" s="70">
        <v>3</v>
      </c>
      <c r="C331" s="71" t="s">
        <v>165</v>
      </c>
      <c r="D331" s="72" t="s">
        <v>768</v>
      </c>
      <c r="E331" s="71" t="s">
        <v>765</v>
      </c>
      <c r="F331" s="72" t="s">
        <v>769</v>
      </c>
    </row>
    <row r="332" spans="1:6" x14ac:dyDescent="0.15">
      <c r="A332" s="69">
        <v>15</v>
      </c>
      <c r="B332" s="70">
        <v>4</v>
      </c>
      <c r="C332" s="71" t="s">
        <v>165</v>
      </c>
      <c r="D332" s="72" t="s">
        <v>770</v>
      </c>
      <c r="E332" s="71" t="s">
        <v>765</v>
      </c>
      <c r="F332" s="72" t="s">
        <v>771</v>
      </c>
    </row>
    <row r="333" spans="1:6" x14ac:dyDescent="0.15">
      <c r="A333" s="69">
        <v>15</v>
      </c>
      <c r="B333" s="70">
        <v>5</v>
      </c>
      <c r="C333" s="71" t="s">
        <v>165</v>
      </c>
      <c r="D333" s="72" t="s">
        <v>772</v>
      </c>
      <c r="E333" s="71" t="s">
        <v>765</v>
      </c>
      <c r="F333" s="72" t="s">
        <v>773</v>
      </c>
    </row>
    <row r="334" spans="1:6" x14ac:dyDescent="0.15">
      <c r="A334" s="69">
        <v>15</v>
      </c>
      <c r="B334" s="70">
        <v>6</v>
      </c>
      <c r="C334" s="71" t="s">
        <v>165</v>
      </c>
      <c r="D334" s="72" t="s">
        <v>774</v>
      </c>
      <c r="E334" s="71" t="s">
        <v>765</v>
      </c>
      <c r="F334" s="72" t="s">
        <v>775</v>
      </c>
    </row>
    <row r="335" spans="1:6" x14ac:dyDescent="0.15">
      <c r="A335" s="69">
        <v>15</v>
      </c>
      <c r="B335" s="70">
        <v>7</v>
      </c>
      <c r="C335" s="71" t="s">
        <v>165</v>
      </c>
      <c r="D335" s="72" t="s">
        <v>614</v>
      </c>
      <c r="E335" s="71" t="s">
        <v>765</v>
      </c>
      <c r="F335" s="72" t="s">
        <v>615</v>
      </c>
    </row>
    <row r="336" spans="1:6" x14ac:dyDescent="0.15">
      <c r="A336" s="69">
        <v>15</v>
      </c>
      <c r="B336" s="70">
        <v>8</v>
      </c>
      <c r="C336" s="71" t="s">
        <v>165</v>
      </c>
      <c r="D336" s="72" t="s">
        <v>776</v>
      </c>
      <c r="E336" s="71" t="s">
        <v>765</v>
      </c>
      <c r="F336" s="72" t="s">
        <v>777</v>
      </c>
    </row>
    <row r="337" spans="1:6" x14ac:dyDescent="0.15">
      <c r="A337" s="69">
        <v>15</v>
      </c>
      <c r="B337" s="70">
        <v>9</v>
      </c>
      <c r="C337" s="71" t="s">
        <v>165</v>
      </c>
      <c r="D337" s="72" t="s">
        <v>778</v>
      </c>
      <c r="E337" s="71" t="s">
        <v>765</v>
      </c>
      <c r="F337" s="72" t="s">
        <v>779</v>
      </c>
    </row>
    <row r="338" spans="1:6" x14ac:dyDescent="0.15">
      <c r="A338" s="69">
        <v>15</v>
      </c>
      <c r="B338" s="70">
        <v>1</v>
      </c>
      <c r="C338" s="71" t="s">
        <v>165</v>
      </c>
      <c r="D338" s="72" t="s">
        <v>780</v>
      </c>
      <c r="E338" s="71" t="s">
        <v>765</v>
      </c>
      <c r="F338" s="72" t="s">
        <v>781</v>
      </c>
    </row>
    <row r="339" spans="1:6" x14ac:dyDescent="0.15">
      <c r="A339" s="69">
        <v>15</v>
      </c>
      <c r="B339" s="70">
        <v>11</v>
      </c>
      <c r="C339" s="71" t="s">
        <v>165</v>
      </c>
      <c r="D339" s="72" t="s">
        <v>782</v>
      </c>
      <c r="E339" s="71" t="s">
        <v>765</v>
      </c>
      <c r="F339" s="72" t="s">
        <v>783</v>
      </c>
    </row>
    <row r="340" spans="1:6" x14ac:dyDescent="0.15">
      <c r="A340" s="69">
        <v>15</v>
      </c>
      <c r="B340" s="70">
        <v>12</v>
      </c>
      <c r="C340" s="71" t="s">
        <v>165</v>
      </c>
      <c r="D340" s="72" t="s">
        <v>784</v>
      </c>
      <c r="E340" s="71" t="s">
        <v>765</v>
      </c>
      <c r="F340" s="72" t="s">
        <v>785</v>
      </c>
    </row>
    <row r="341" spans="1:6" x14ac:dyDescent="0.15">
      <c r="A341" s="69">
        <v>15</v>
      </c>
      <c r="B341" s="70">
        <v>13</v>
      </c>
      <c r="C341" s="71" t="s">
        <v>165</v>
      </c>
      <c r="D341" s="72" t="s">
        <v>786</v>
      </c>
      <c r="E341" s="71" t="s">
        <v>765</v>
      </c>
      <c r="F341" s="72" t="s">
        <v>787</v>
      </c>
    </row>
    <row r="342" spans="1:6" x14ac:dyDescent="0.15">
      <c r="A342" s="69">
        <v>15</v>
      </c>
      <c r="B342" s="70">
        <v>14</v>
      </c>
      <c r="C342" s="71" t="s">
        <v>165</v>
      </c>
      <c r="D342" s="72" t="s">
        <v>788</v>
      </c>
      <c r="E342" s="71" t="s">
        <v>765</v>
      </c>
      <c r="F342" s="72" t="s">
        <v>789</v>
      </c>
    </row>
    <row r="343" spans="1:6" x14ac:dyDescent="0.15">
      <c r="A343" s="69">
        <v>15</v>
      </c>
      <c r="B343" s="70">
        <v>15</v>
      </c>
      <c r="C343" s="71" t="s">
        <v>165</v>
      </c>
      <c r="D343" s="72" t="s">
        <v>704</v>
      </c>
      <c r="E343" s="71" t="s">
        <v>765</v>
      </c>
      <c r="F343" s="72" t="s">
        <v>705</v>
      </c>
    </row>
    <row r="344" spans="1:6" x14ac:dyDescent="0.15">
      <c r="A344" s="69">
        <v>15</v>
      </c>
      <c r="B344" s="70">
        <v>17</v>
      </c>
      <c r="C344" s="71" t="s">
        <v>165</v>
      </c>
      <c r="D344" s="72" t="s">
        <v>790</v>
      </c>
      <c r="E344" s="71" t="s">
        <v>765</v>
      </c>
      <c r="F344" s="72" t="s">
        <v>791</v>
      </c>
    </row>
    <row r="345" spans="1:6" x14ac:dyDescent="0.15">
      <c r="A345" s="69">
        <v>15</v>
      </c>
      <c r="B345" s="70">
        <v>18</v>
      </c>
      <c r="C345" s="71" t="s">
        <v>165</v>
      </c>
      <c r="D345" s="72" t="s">
        <v>792</v>
      </c>
      <c r="E345" s="71" t="s">
        <v>765</v>
      </c>
      <c r="F345" s="72" t="s">
        <v>793</v>
      </c>
    </row>
    <row r="346" spans="1:6" ht="14.25" thickBot="1" x14ac:dyDescent="0.2">
      <c r="A346" s="73">
        <v>15</v>
      </c>
      <c r="B346" s="74">
        <v>19</v>
      </c>
      <c r="C346" s="75" t="s">
        <v>165</v>
      </c>
      <c r="D346" s="76" t="s">
        <v>184</v>
      </c>
      <c r="E346" s="75" t="s">
        <v>765</v>
      </c>
      <c r="F346" s="76" t="s">
        <v>185</v>
      </c>
    </row>
    <row r="347" spans="1:6" x14ac:dyDescent="0.15">
      <c r="A347" s="77">
        <v>16</v>
      </c>
      <c r="B347" s="78" t="s">
        <v>112</v>
      </c>
      <c r="C347" s="79" t="s">
        <v>168</v>
      </c>
      <c r="D347" s="80"/>
      <c r="E347" s="79" t="s">
        <v>794</v>
      </c>
      <c r="F347" s="68"/>
    </row>
    <row r="348" spans="1:6" x14ac:dyDescent="0.15">
      <c r="A348" s="69">
        <v>16</v>
      </c>
      <c r="B348" s="70">
        <v>1</v>
      </c>
      <c r="C348" s="71" t="s">
        <v>168</v>
      </c>
      <c r="D348" s="72" t="s">
        <v>795</v>
      </c>
      <c r="E348" s="71" t="s">
        <v>794</v>
      </c>
      <c r="F348" s="72" t="s">
        <v>796</v>
      </c>
    </row>
    <row r="349" spans="1:6" x14ac:dyDescent="0.15">
      <c r="A349" s="69">
        <v>16</v>
      </c>
      <c r="B349" s="70">
        <v>2</v>
      </c>
      <c r="C349" s="71" t="s">
        <v>168</v>
      </c>
      <c r="D349" s="72" t="s">
        <v>797</v>
      </c>
      <c r="E349" s="71" t="s">
        <v>794</v>
      </c>
      <c r="F349" s="72" t="s">
        <v>798</v>
      </c>
    </row>
    <row r="350" spans="1:6" x14ac:dyDescent="0.15">
      <c r="A350" s="69">
        <v>16</v>
      </c>
      <c r="B350" s="70">
        <v>3</v>
      </c>
      <c r="C350" s="71" t="s">
        <v>168</v>
      </c>
      <c r="D350" s="72" t="s">
        <v>799</v>
      </c>
      <c r="E350" s="71" t="s">
        <v>794</v>
      </c>
      <c r="F350" s="72" t="s">
        <v>800</v>
      </c>
    </row>
    <row r="351" spans="1:6" x14ac:dyDescent="0.15">
      <c r="A351" s="69">
        <v>16</v>
      </c>
      <c r="B351" s="70">
        <v>4</v>
      </c>
      <c r="C351" s="71" t="s">
        <v>168</v>
      </c>
      <c r="D351" s="72" t="s">
        <v>284</v>
      </c>
      <c r="E351" s="71" t="s">
        <v>794</v>
      </c>
      <c r="F351" s="72" t="s">
        <v>285</v>
      </c>
    </row>
    <row r="352" spans="1:6" x14ac:dyDescent="0.15">
      <c r="A352" s="69">
        <v>16</v>
      </c>
      <c r="B352" s="70">
        <v>5</v>
      </c>
      <c r="C352" s="71" t="s">
        <v>168</v>
      </c>
      <c r="D352" s="72" t="s">
        <v>801</v>
      </c>
      <c r="E352" s="71" t="s">
        <v>794</v>
      </c>
      <c r="F352" s="72" t="s">
        <v>802</v>
      </c>
    </row>
    <row r="353" spans="1:6" x14ac:dyDescent="0.15">
      <c r="A353" s="69">
        <v>16</v>
      </c>
      <c r="B353" s="70">
        <v>6</v>
      </c>
      <c r="C353" s="71" t="s">
        <v>168</v>
      </c>
      <c r="D353" s="72" t="s">
        <v>803</v>
      </c>
      <c r="E353" s="71" t="s">
        <v>794</v>
      </c>
      <c r="F353" s="72" t="s">
        <v>804</v>
      </c>
    </row>
    <row r="354" spans="1:6" ht="14.25" thickBot="1" x14ac:dyDescent="0.2">
      <c r="A354" s="73">
        <v>16</v>
      </c>
      <c r="B354" s="74">
        <v>7</v>
      </c>
      <c r="C354" s="75" t="s">
        <v>168</v>
      </c>
      <c r="D354" s="76" t="s">
        <v>655</v>
      </c>
      <c r="E354" s="75" t="s">
        <v>794</v>
      </c>
      <c r="F354" s="76" t="s">
        <v>656</v>
      </c>
    </row>
    <row r="355" spans="1:6" x14ac:dyDescent="0.15">
      <c r="A355" s="77">
        <v>17</v>
      </c>
      <c r="B355" s="78" t="s">
        <v>112</v>
      </c>
      <c r="C355" s="79" t="s">
        <v>171</v>
      </c>
      <c r="D355" s="80"/>
      <c r="E355" s="79" t="s">
        <v>805</v>
      </c>
      <c r="F355" s="68"/>
    </row>
    <row r="356" spans="1:6" x14ac:dyDescent="0.15">
      <c r="A356" s="69">
        <v>17</v>
      </c>
      <c r="B356" s="70">
        <v>1</v>
      </c>
      <c r="C356" s="71" t="s">
        <v>171</v>
      </c>
      <c r="D356" s="72" t="s">
        <v>806</v>
      </c>
      <c r="E356" s="71" t="s">
        <v>805</v>
      </c>
      <c r="F356" s="72" t="s">
        <v>326</v>
      </c>
    </row>
    <row r="357" spans="1:6" x14ac:dyDescent="0.15">
      <c r="A357" s="69">
        <v>17</v>
      </c>
      <c r="B357" s="70">
        <v>2</v>
      </c>
      <c r="C357" s="71" t="s">
        <v>171</v>
      </c>
      <c r="D357" s="72" t="s">
        <v>807</v>
      </c>
      <c r="E357" s="71" t="s">
        <v>805</v>
      </c>
      <c r="F357" s="72" t="s">
        <v>808</v>
      </c>
    </row>
    <row r="358" spans="1:6" x14ac:dyDescent="0.15">
      <c r="A358" s="69">
        <v>17</v>
      </c>
      <c r="B358" s="70">
        <v>3</v>
      </c>
      <c r="C358" s="71" t="s">
        <v>171</v>
      </c>
      <c r="D358" s="72" t="s">
        <v>809</v>
      </c>
      <c r="E358" s="71" t="s">
        <v>805</v>
      </c>
      <c r="F358" s="72" t="s">
        <v>810</v>
      </c>
    </row>
    <row r="359" spans="1:6" x14ac:dyDescent="0.15">
      <c r="A359" s="69">
        <v>17</v>
      </c>
      <c r="B359" s="70">
        <v>4</v>
      </c>
      <c r="C359" s="71" t="s">
        <v>171</v>
      </c>
      <c r="D359" s="72" t="s">
        <v>184</v>
      </c>
      <c r="E359" s="71" t="s">
        <v>805</v>
      </c>
      <c r="F359" s="72" t="s">
        <v>185</v>
      </c>
    </row>
    <row r="360" spans="1:6" x14ac:dyDescent="0.15">
      <c r="A360" s="69">
        <v>17</v>
      </c>
      <c r="B360" s="70">
        <v>5</v>
      </c>
      <c r="C360" s="71" t="s">
        <v>171</v>
      </c>
      <c r="D360" s="72" t="s">
        <v>511</v>
      </c>
      <c r="E360" s="71" t="s">
        <v>805</v>
      </c>
      <c r="F360" s="72" t="s">
        <v>811</v>
      </c>
    </row>
    <row r="361" spans="1:6" x14ac:dyDescent="0.15">
      <c r="A361" s="69">
        <v>17</v>
      </c>
      <c r="B361" s="70">
        <v>6</v>
      </c>
      <c r="C361" s="71" t="s">
        <v>171</v>
      </c>
      <c r="D361" s="72" t="s">
        <v>572</v>
      </c>
      <c r="E361" s="71" t="s">
        <v>805</v>
      </c>
      <c r="F361" s="72" t="s">
        <v>573</v>
      </c>
    </row>
    <row r="362" spans="1:6" x14ac:dyDescent="0.15">
      <c r="A362" s="69">
        <v>17</v>
      </c>
      <c r="B362" s="70">
        <v>7</v>
      </c>
      <c r="C362" s="71" t="s">
        <v>171</v>
      </c>
      <c r="D362" s="72" t="s">
        <v>812</v>
      </c>
      <c r="E362" s="71" t="s">
        <v>805</v>
      </c>
      <c r="F362" s="72" t="s">
        <v>813</v>
      </c>
    </row>
    <row r="363" spans="1:6" x14ac:dyDescent="0.15">
      <c r="A363" s="69">
        <v>17</v>
      </c>
      <c r="B363" s="70">
        <v>8</v>
      </c>
      <c r="C363" s="71" t="s">
        <v>171</v>
      </c>
      <c r="D363" s="72" t="s">
        <v>641</v>
      </c>
      <c r="E363" s="71" t="s">
        <v>805</v>
      </c>
      <c r="F363" s="72" t="s">
        <v>642</v>
      </c>
    </row>
    <row r="364" spans="1:6" x14ac:dyDescent="0.15">
      <c r="A364" s="69">
        <v>17</v>
      </c>
      <c r="B364" s="70">
        <v>9</v>
      </c>
      <c r="C364" s="71" t="s">
        <v>171</v>
      </c>
      <c r="D364" s="72" t="s">
        <v>814</v>
      </c>
      <c r="E364" s="71" t="s">
        <v>805</v>
      </c>
      <c r="F364" s="72" t="s">
        <v>815</v>
      </c>
    </row>
    <row r="365" spans="1:6" x14ac:dyDescent="0.15">
      <c r="A365" s="69">
        <v>17</v>
      </c>
      <c r="B365" s="69">
        <v>10</v>
      </c>
      <c r="C365" s="71" t="s">
        <v>171</v>
      </c>
      <c r="D365" s="72" t="s">
        <v>816</v>
      </c>
      <c r="E365" s="71" t="s">
        <v>805</v>
      </c>
      <c r="F365" s="72" t="s">
        <v>817</v>
      </c>
    </row>
    <row r="366" spans="1:6" x14ac:dyDescent="0.15">
      <c r="A366" s="69">
        <v>17</v>
      </c>
      <c r="B366" s="70">
        <v>11</v>
      </c>
      <c r="C366" s="71" t="s">
        <v>171</v>
      </c>
      <c r="D366" s="72" t="s">
        <v>818</v>
      </c>
      <c r="E366" s="71" t="s">
        <v>805</v>
      </c>
      <c r="F366" s="72" t="s">
        <v>819</v>
      </c>
    </row>
    <row r="367" spans="1:6" x14ac:dyDescent="0.15">
      <c r="A367" s="69">
        <v>17</v>
      </c>
      <c r="B367" s="70">
        <v>12</v>
      </c>
      <c r="C367" s="71" t="s">
        <v>171</v>
      </c>
      <c r="D367" s="72" t="s">
        <v>820</v>
      </c>
      <c r="E367" s="71" t="s">
        <v>805</v>
      </c>
      <c r="F367" s="72" t="s">
        <v>821</v>
      </c>
    </row>
    <row r="368" spans="1:6" x14ac:dyDescent="0.15">
      <c r="A368" s="69">
        <v>17</v>
      </c>
      <c r="B368" s="70">
        <v>13</v>
      </c>
      <c r="C368" s="71" t="s">
        <v>171</v>
      </c>
      <c r="D368" s="72" t="s">
        <v>822</v>
      </c>
      <c r="E368" s="71" t="s">
        <v>805</v>
      </c>
      <c r="F368" s="72" t="s">
        <v>823</v>
      </c>
    </row>
    <row r="369" spans="1:6" x14ac:dyDescent="0.15">
      <c r="A369" s="69">
        <v>17</v>
      </c>
      <c r="B369" s="70">
        <v>14</v>
      </c>
      <c r="C369" s="71" t="s">
        <v>171</v>
      </c>
      <c r="D369" s="72" t="s">
        <v>824</v>
      </c>
      <c r="E369" s="71" t="s">
        <v>805</v>
      </c>
      <c r="F369" s="72" t="s">
        <v>825</v>
      </c>
    </row>
    <row r="370" spans="1:6" x14ac:dyDescent="0.15">
      <c r="A370" s="69">
        <v>17</v>
      </c>
      <c r="B370" s="70">
        <v>15</v>
      </c>
      <c r="C370" s="71" t="s">
        <v>171</v>
      </c>
      <c r="D370" s="72" t="s">
        <v>826</v>
      </c>
      <c r="E370" s="71" t="s">
        <v>805</v>
      </c>
      <c r="F370" s="72" t="s">
        <v>827</v>
      </c>
    </row>
    <row r="371" spans="1:6" x14ac:dyDescent="0.15">
      <c r="A371" s="69">
        <v>17</v>
      </c>
      <c r="B371" s="70">
        <v>16</v>
      </c>
      <c r="C371" s="71" t="s">
        <v>171</v>
      </c>
      <c r="D371" s="72" t="s">
        <v>828</v>
      </c>
      <c r="E371" s="71" t="s">
        <v>805</v>
      </c>
      <c r="F371" s="72" t="s">
        <v>829</v>
      </c>
    </row>
    <row r="372" spans="1:6" x14ac:dyDescent="0.15">
      <c r="A372" s="69">
        <v>17</v>
      </c>
      <c r="B372" s="70">
        <v>17</v>
      </c>
      <c r="C372" s="71" t="s">
        <v>171</v>
      </c>
      <c r="D372" s="72" t="s">
        <v>830</v>
      </c>
      <c r="E372" s="71" t="s">
        <v>805</v>
      </c>
      <c r="F372" s="72" t="s">
        <v>831</v>
      </c>
    </row>
    <row r="373" spans="1:6" x14ac:dyDescent="0.15">
      <c r="A373" s="69">
        <v>17</v>
      </c>
      <c r="B373" s="70">
        <v>18</v>
      </c>
      <c r="C373" s="71" t="s">
        <v>171</v>
      </c>
      <c r="D373" s="72" t="s">
        <v>655</v>
      </c>
      <c r="E373" s="71" t="s">
        <v>805</v>
      </c>
      <c r="F373" s="72" t="s">
        <v>656</v>
      </c>
    </row>
    <row r="374" spans="1:6" x14ac:dyDescent="0.15">
      <c r="A374" s="69">
        <v>17</v>
      </c>
      <c r="B374" s="70">
        <v>19</v>
      </c>
      <c r="C374" s="71" t="s">
        <v>171</v>
      </c>
      <c r="D374" s="72" t="s">
        <v>832</v>
      </c>
      <c r="E374" s="71" t="s">
        <v>805</v>
      </c>
      <c r="F374" s="72" t="s">
        <v>833</v>
      </c>
    </row>
    <row r="375" spans="1:6" x14ac:dyDescent="0.15">
      <c r="A375" s="69">
        <v>17</v>
      </c>
      <c r="B375" s="69">
        <v>20</v>
      </c>
      <c r="C375" s="71" t="s">
        <v>171</v>
      </c>
      <c r="D375" s="72" t="s">
        <v>710</v>
      </c>
      <c r="E375" s="71" t="s">
        <v>805</v>
      </c>
      <c r="F375" s="72" t="s">
        <v>834</v>
      </c>
    </row>
    <row r="376" spans="1:6" x14ac:dyDescent="0.15">
      <c r="A376" s="69">
        <v>17</v>
      </c>
      <c r="B376" s="70">
        <v>21</v>
      </c>
      <c r="C376" s="71" t="s">
        <v>171</v>
      </c>
      <c r="D376" s="72" t="s">
        <v>835</v>
      </c>
      <c r="E376" s="71" t="s">
        <v>805</v>
      </c>
      <c r="F376" s="72" t="s">
        <v>836</v>
      </c>
    </row>
    <row r="377" spans="1:6" ht="14.25" thickBot="1" x14ac:dyDescent="0.2">
      <c r="A377" s="73">
        <v>17</v>
      </c>
      <c r="B377" s="74">
        <v>22</v>
      </c>
      <c r="C377" s="75" t="s">
        <v>171</v>
      </c>
      <c r="D377" s="76" t="s">
        <v>837</v>
      </c>
      <c r="E377" s="75" t="s">
        <v>805</v>
      </c>
      <c r="F377" s="76" t="s">
        <v>838</v>
      </c>
    </row>
    <row r="378" spans="1:6" x14ac:dyDescent="0.15">
      <c r="A378" s="77">
        <v>18</v>
      </c>
      <c r="B378" s="78" t="s">
        <v>112</v>
      </c>
      <c r="C378" s="79" t="s">
        <v>174</v>
      </c>
      <c r="D378" s="80"/>
      <c r="E378" s="79" t="s">
        <v>839</v>
      </c>
      <c r="F378" s="68"/>
    </row>
    <row r="379" spans="1:6" x14ac:dyDescent="0.15">
      <c r="A379" s="69">
        <v>18</v>
      </c>
      <c r="B379" s="70">
        <v>1</v>
      </c>
      <c r="C379" s="71" t="s">
        <v>174</v>
      </c>
      <c r="D379" s="72" t="s">
        <v>840</v>
      </c>
      <c r="E379" s="71" t="s">
        <v>839</v>
      </c>
      <c r="F379" s="72" t="s">
        <v>841</v>
      </c>
    </row>
    <row r="380" spans="1:6" x14ac:dyDescent="0.15">
      <c r="A380" s="69">
        <v>18</v>
      </c>
      <c r="B380" s="70">
        <v>2</v>
      </c>
      <c r="C380" s="71" t="s">
        <v>174</v>
      </c>
      <c r="D380" s="72" t="s">
        <v>842</v>
      </c>
      <c r="E380" s="71" t="s">
        <v>839</v>
      </c>
      <c r="F380" s="72" t="s">
        <v>843</v>
      </c>
    </row>
    <row r="381" spans="1:6" ht="14.25" thickBot="1" x14ac:dyDescent="0.2">
      <c r="A381" s="73">
        <v>18</v>
      </c>
      <c r="B381" s="74">
        <v>3</v>
      </c>
      <c r="C381" s="75" t="s">
        <v>174</v>
      </c>
      <c r="D381" s="76" t="s">
        <v>655</v>
      </c>
      <c r="E381" s="75" t="s">
        <v>839</v>
      </c>
      <c r="F381" s="76" t="s">
        <v>656</v>
      </c>
    </row>
    <row r="382" spans="1:6" x14ac:dyDescent="0.15">
      <c r="A382" s="77">
        <v>19</v>
      </c>
      <c r="B382" s="78" t="s">
        <v>112</v>
      </c>
      <c r="C382" s="79" t="s">
        <v>177</v>
      </c>
      <c r="D382" s="80"/>
      <c r="E382" s="79" t="s">
        <v>844</v>
      </c>
      <c r="F382" s="68"/>
    </row>
    <row r="383" spans="1:6" x14ac:dyDescent="0.15">
      <c r="A383" s="69">
        <v>19</v>
      </c>
      <c r="B383" s="70">
        <v>1</v>
      </c>
      <c r="C383" s="71" t="s">
        <v>177</v>
      </c>
      <c r="D383" s="72" t="s">
        <v>394</v>
      </c>
      <c r="E383" s="71" t="s">
        <v>844</v>
      </c>
      <c r="F383" s="72" t="s">
        <v>395</v>
      </c>
    </row>
    <row r="384" spans="1:6" x14ac:dyDescent="0.15">
      <c r="A384" s="69">
        <v>19</v>
      </c>
      <c r="B384" s="70">
        <v>2</v>
      </c>
      <c r="C384" s="71" t="s">
        <v>177</v>
      </c>
      <c r="D384" s="72" t="s">
        <v>845</v>
      </c>
      <c r="E384" s="71" t="s">
        <v>844</v>
      </c>
      <c r="F384" s="72" t="s">
        <v>846</v>
      </c>
    </row>
    <row r="385" spans="1:6" x14ac:dyDescent="0.15">
      <c r="A385" s="69">
        <v>19</v>
      </c>
      <c r="B385" s="70">
        <v>4</v>
      </c>
      <c r="C385" s="71" t="s">
        <v>177</v>
      </c>
      <c r="D385" s="72" t="s">
        <v>847</v>
      </c>
      <c r="E385" s="71" t="s">
        <v>844</v>
      </c>
      <c r="F385" s="72" t="s">
        <v>848</v>
      </c>
    </row>
    <row r="386" spans="1:6" x14ac:dyDescent="0.15">
      <c r="A386" s="69">
        <v>19</v>
      </c>
      <c r="B386" s="70">
        <v>5</v>
      </c>
      <c r="C386" s="71" t="s">
        <v>177</v>
      </c>
      <c r="D386" s="72" t="s">
        <v>849</v>
      </c>
      <c r="E386" s="71" t="s">
        <v>844</v>
      </c>
      <c r="F386" s="72" t="s">
        <v>850</v>
      </c>
    </row>
    <row r="387" spans="1:6" x14ac:dyDescent="0.15">
      <c r="A387" s="69">
        <v>19</v>
      </c>
      <c r="B387" s="70">
        <v>6</v>
      </c>
      <c r="C387" s="71" t="s">
        <v>177</v>
      </c>
      <c r="D387" s="72" t="s">
        <v>851</v>
      </c>
      <c r="E387" s="71" t="s">
        <v>844</v>
      </c>
      <c r="F387" s="72" t="s">
        <v>852</v>
      </c>
    </row>
    <row r="388" spans="1:6" x14ac:dyDescent="0.15">
      <c r="A388" s="69">
        <v>19</v>
      </c>
      <c r="B388" s="70">
        <v>7</v>
      </c>
      <c r="C388" s="71" t="s">
        <v>177</v>
      </c>
      <c r="D388" s="72" t="s">
        <v>853</v>
      </c>
      <c r="E388" s="71" t="s">
        <v>844</v>
      </c>
      <c r="F388" s="72" t="s">
        <v>854</v>
      </c>
    </row>
    <row r="389" spans="1:6" x14ac:dyDescent="0.15">
      <c r="A389" s="69">
        <v>19</v>
      </c>
      <c r="B389" s="70">
        <v>8</v>
      </c>
      <c r="C389" s="71" t="s">
        <v>177</v>
      </c>
      <c r="D389" s="72" t="s">
        <v>388</v>
      </c>
      <c r="E389" s="71" t="s">
        <v>844</v>
      </c>
      <c r="F389" s="72" t="s">
        <v>389</v>
      </c>
    </row>
    <row r="390" spans="1:6" x14ac:dyDescent="0.15">
      <c r="A390" s="69">
        <v>19</v>
      </c>
      <c r="B390" s="70">
        <v>9</v>
      </c>
      <c r="C390" s="71" t="s">
        <v>177</v>
      </c>
      <c r="D390" s="72" t="s">
        <v>855</v>
      </c>
      <c r="E390" s="71" t="s">
        <v>844</v>
      </c>
      <c r="F390" s="72" t="s">
        <v>856</v>
      </c>
    </row>
    <row r="391" spans="1:6" x14ac:dyDescent="0.15">
      <c r="A391" s="69">
        <v>19</v>
      </c>
      <c r="B391" s="69">
        <v>10</v>
      </c>
      <c r="C391" s="71" t="s">
        <v>177</v>
      </c>
      <c r="D391" s="72" t="s">
        <v>857</v>
      </c>
      <c r="E391" s="71" t="s">
        <v>844</v>
      </c>
      <c r="F391" s="72" t="s">
        <v>858</v>
      </c>
    </row>
    <row r="392" spans="1:6" x14ac:dyDescent="0.15">
      <c r="A392" s="69">
        <v>19</v>
      </c>
      <c r="B392" s="70">
        <v>11</v>
      </c>
      <c r="C392" s="71" t="s">
        <v>177</v>
      </c>
      <c r="D392" s="72" t="s">
        <v>255</v>
      </c>
      <c r="E392" s="71" t="s">
        <v>844</v>
      </c>
      <c r="F392" s="72" t="s">
        <v>859</v>
      </c>
    </row>
    <row r="393" spans="1:6" x14ac:dyDescent="0.15">
      <c r="A393" s="69">
        <v>19</v>
      </c>
      <c r="B393" s="70">
        <v>12</v>
      </c>
      <c r="C393" s="71" t="s">
        <v>177</v>
      </c>
      <c r="D393" s="72" t="s">
        <v>655</v>
      </c>
      <c r="E393" s="71" t="s">
        <v>844</v>
      </c>
      <c r="F393" s="72" t="s">
        <v>656</v>
      </c>
    </row>
    <row r="394" spans="1:6" ht="14.25" thickBot="1" x14ac:dyDescent="0.2">
      <c r="A394" s="73">
        <v>19</v>
      </c>
      <c r="B394" s="74">
        <v>13</v>
      </c>
      <c r="C394" s="75" t="s">
        <v>177</v>
      </c>
      <c r="D394" s="76" t="s">
        <v>822</v>
      </c>
      <c r="E394" s="75" t="s">
        <v>844</v>
      </c>
      <c r="F394" s="76" t="s">
        <v>823</v>
      </c>
    </row>
    <row r="395" spans="1:6" x14ac:dyDescent="0.15">
      <c r="A395" s="77">
        <v>20</v>
      </c>
      <c r="B395" s="78" t="s">
        <v>112</v>
      </c>
      <c r="C395" s="79" t="s">
        <v>180</v>
      </c>
      <c r="D395" s="80"/>
      <c r="E395" s="79" t="s">
        <v>860</v>
      </c>
      <c r="F395" s="68"/>
    </row>
    <row r="396" spans="1:6" x14ac:dyDescent="0.15">
      <c r="A396" s="77">
        <v>20</v>
      </c>
      <c r="B396" s="70">
        <v>1</v>
      </c>
      <c r="C396" s="71" t="s">
        <v>180</v>
      </c>
      <c r="D396" s="72" t="s">
        <v>849</v>
      </c>
      <c r="E396" s="71" t="s">
        <v>860</v>
      </c>
      <c r="F396" s="72" t="s">
        <v>850</v>
      </c>
    </row>
    <row r="397" spans="1:6" x14ac:dyDescent="0.15">
      <c r="A397" s="77">
        <v>20</v>
      </c>
      <c r="B397" s="70">
        <v>2</v>
      </c>
      <c r="C397" s="71" t="s">
        <v>180</v>
      </c>
      <c r="D397" s="72" t="s">
        <v>861</v>
      </c>
      <c r="E397" s="71" t="s">
        <v>860</v>
      </c>
      <c r="F397" s="72" t="s">
        <v>862</v>
      </c>
    </row>
    <row r="398" spans="1:6" x14ac:dyDescent="0.15">
      <c r="A398" s="77">
        <v>20</v>
      </c>
      <c r="B398" s="70">
        <v>3</v>
      </c>
      <c r="C398" s="71" t="s">
        <v>180</v>
      </c>
      <c r="D398" s="72" t="s">
        <v>863</v>
      </c>
      <c r="E398" s="71" t="s">
        <v>860</v>
      </c>
      <c r="F398" s="72" t="s">
        <v>864</v>
      </c>
    </row>
    <row r="399" spans="1:6" x14ac:dyDescent="0.15">
      <c r="A399" s="77">
        <v>20</v>
      </c>
      <c r="B399" s="70">
        <v>4</v>
      </c>
      <c r="C399" s="71" t="s">
        <v>180</v>
      </c>
      <c r="D399" s="72" t="s">
        <v>865</v>
      </c>
      <c r="E399" s="71" t="s">
        <v>860</v>
      </c>
      <c r="F399" s="72" t="s">
        <v>681</v>
      </c>
    </row>
    <row r="400" spans="1:6" x14ac:dyDescent="0.15">
      <c r="A400" s="77">
        <v>20</v>
      </c>
      <c r="B400" s="70">
        <v>5</v>
      </c>
      <c r="C400" s="71" t="s">
        <v>180</v>
      </c>
      <c r="D400" s="72" t="s">
        <v>394</v>
      </c>
      <c r="E400" s="71" t="s">
        <v>860</v>
      </c>
      <c r="F400" s="72" t="s">
        <v>395</v>
      </c>
    </row>
    <row r="401" spans="1:6" x14ac:dyDescent="0.15">
      <c r="A401" s="77">
        <v>20</v>
      </c>
      <c r="B401" s="70">
        <v>6</v>
      </c>
      <c r="C401" s="71" t="s">
        <v>180</v>
      </c>
      <c r="D401" s="72" t="s">
        <v>866</v>
      </c>
      <c r="E401" s="71" t="s">
        <v>860</v>
      </c>
      <c r="F401" s="72" t="s">
        <v>867</v>
      </c>
    </row>
    <row r="402" spans="1:6" x14ac:dyDescent="0.15">
      <c r="A402" s="77">
        <v>20</v>
      </c>
      <c r="B402" s="70">
        <v>7</v>
      </c>
      <c r="C402" s="71" t="s">
        <v>180</v>
      </c>
      <c r="D402" s="72" t="s">
        <v>868</v>
      </c>
      <c r="E402" s="71" t="s">
        <v>860</v>
      </c>
      <c r="F402" s="72" t="s">
        <v>869</v>
      </c>
    </row>
    <row r="403" spans="1:6" x14ac:dyDescent="0.15">
      <c r="A403" s="77">
        <v>20</v>
      </c>
      <c r="B403" s="70">
        <v>8</v>
      </c>
      <c r="C403" s="71" t="s">
        <v>180</v>
      </c>
      <c r="D403" s="72" t="s">
        <v>870</v>
      </c>
      <c r="E403" s="71" t="s">
        <v>860</v>
      </c>
      <c r="F403" s="72" t="s">
        <v>871</v>
      </c>
    </row>
    <row r="404" spans="1:6" x14ac:dyDescent="0.15">
      <c r="A404" s="77">
        <v>20</v>
      </c>
      <c r="B404" s="70">
        <v>9</v>
      </c>
      <c r="C404" s="71" t="s">
        <v>180</v>
      </c>
      <c r="D404" s="72" t="s">
        <v>872</v>
      </c>
      <c r="E404" s="71" t="s">
        <v>860</v>
      </c>
      <c r="F404" s="72" t="s">
        <v>873</v>
      </c>
    </row>
    <row r="405" spans="1:6" x14ac:dyDescent="0.15">
      <c r="A405" s="77">
        <v>20</v>
      </c>
      <c r="B405" s="69">
        <v>10</v>
      </c>
      <c r="C405" s="71" t="s">
        <v>180</v>
      </c>
      <c r="D405" s="72" t="s">
        <v>874</v>
      </c>
      <c r="E405" s="71" t="s">
        <v>860</v>
      </c>
      <c r="F405" s="72" t="s">
        <v>875</v>
      </c>
    </row>
    <row r="406" spans="1:6" x14ac:dyDescent="0.15">
      <c r="A406" s="77">
        <v>20</v>
      </c>
      <c r="B406" s="70">
        <v>11</v>
      </c>
      <c r="C406" s="71" t="s">
        <v>180</v>
      </c>
      <c r="D406" s="72" t="s">
        <v>876</v>
      </c>
      <c r="E406" s="71" t="s">
        <v>860</v>
      </c>
      <c r="F406" s="72" t="s">
        <v>877</v>
      </c>
    </row>
    <row r="407" spans="1:6" x14ac:dyDescent="0.15">
      <c r="A407" s="77">
        <v>20</v>
      </c>
      <c r="B407" s="70">
        <v>12</v>
      </c>
      <c r="C407" s="71" t="s">
        <v>180</v>
      </c>
      <c r="D407" s="72" t="s">
        <v>878</v>
      </c>
      <c r="E407" s="71" t="s">
        <v>860</v>
      </c>
      <c r="F407" s="72" t="s">
        <v>879</v>
      </c>
    </row>
    <row r="408" spans="1:6" x14ac:dyDescent="0.15">
      <c r="A408" s="77">
        <v>20</v>
      </c>
      <c r="B408" s="70">
        <v>13</v>
      </c>
      <c r="C408" s="71" t="s">
        <v>180</v>
      </c>
      <c r="D408" s="72" t="s">
        <v>655</v>
      </c>
      <c r="E408" s="71" t="s">
        <v>860</v>
      </c>
      <c r="F408" s="72" t="s">
        <v>656</v>
      </c>
    </row>
    <row r="409" spans="1:6" x14ac:dyDescent="0.15">
      <c r="A409" s="77">
        <v>20</v>
      </c>
      <c r="B409" s="70">
        <v>14</v>
      </c>
      <c r="C409" s="71" t="s">
        <v>180</v>
      </c>
      <c r="D409" s="72" t="s">
        <v>880</v>
      </c>
      <c r="E409" s="71" t="s">
        <v>860</v>
      </c>
      <c r="F409" s="72" t="s">
        <v>881</v>
      </c>
    </row>
    <row r="410" spans="1:6" ht="14.25" thickBot="1" x14ac:dyDescent="0.2">
      <c r="A410" s="77">
        <v>20</v>
      </c>
      <c r="B410" s="74">
        <v>15</v>
      </c>
      <c r="C410" s="75" t="s">
        <v>180</v>
      </c>
      <c r="D410" s="76" t="s">
        <v>832</v>
      </c>
      <c r="E410" s="75" t="s">
        <v>860</v>
      </c>
      <c r="F410" s="76" t="s">
        <v>833</v>
      </c>
    </row>
    <row r="411" spans="1:6" x14ac:dyDescent="0.15">
      <c r="A411" s="77">
        <v>21</v>
      </c>
      <c r="B411" s="78" t="s">
        <v>112</v>
      </c>
      <c r="C411" s="79" t="s">
        <v>183</v>
      </c>
      <c r="D411" s="80"/>
      <c r="E411" s="79" t="s">
        <v>287</v>
      </c>
      <c r="F411" s="68"/>
    </row>
    <row r="412" spans="1:6" x14ac:dyDescent="0.15">
      <c r="A412" s="69">
        <v>21</v>
      </c>
      <c r="B412" s="70">
        <v>1</v>
      </c>
      <c r="C412" s="71" t="s">
        <v>183</v>
      </c>
      <c r="D412" s="72" t="s">
        <v>882</v>
      </c>
      <c r="E412" s="71" t="s">
        <v>287</v>
      </c>
      <c r="F412" s="72" t="s">
        <v>883</v>
      </c>
    </row>
    <row r="413" spans="1:6" x14ac:dyDescent="0.15">
      <c r="A413" s="69">
        <v>21</v>
      </c>
      <c r="B413" s="70">
        <v>2</v>
      </c>
      <c r="C413" s="71" t="s">
        <v>183</v>
      </c>
      <c r="D413" s="72" t="s">
        <v>884</v>
      </c>
      <c r="E413" s="71" t="s">
        <v>287</v>
      </c>
      <c r="F413" s="72" t="s">
        <v>885</v>
      </c>
    </row>
    <row r="414" spans="1:6" x14ac:dyDescent="0.15">
      <c r="A414" s="69">
        <v>21</v>
      </c>
      <c r="B414" s="70">
        <v>3</v>
      </c>
      <c r="C414" s="71" t="s">
        <v>183</v>
      </c>
      <c r="D414" s="72" t="s">
        <v>641</v>
      </c>
      <c r="E414" s="71" t="s">
        <v>287</v>
      </c>
      <c r="F414" s="72" t="s">
        <v>886</v>
      </c>
    </row>
    <row r="415" spans="1:6" x14ac:dyDescent="0.15">
      <c r="A415" s="69">
        <v>21</v>
      </c>
      <c r="B415" s="70">
        <v>4</v>
      </c>
      <c r="C415" s="71" t="s">
        <v>183</v>
      </c>
      <c r="D415" s="72" t="s">
        <v>887</v>
      </c>
      <c r="E415" s="71" t="s">
        <v>287</v>
      </c>
      <c r="F415" s="72" t="s">
        <v>888</v>
      </c>
    </row>
    <row r="416" spans="1:6" x14ac:dyDescent="0.15">
      <c r="A416" s="69">
        <v>21</v>
      </c>
      <c r="B416" s="70">
        <v>5</v>
      </c>
      <c r="C416" s="71" t="s">
        <v>183</v>
      </c>
      <c r="D416" s="72" t="s">
        <v>849</v>
      </c>
      <c r="E416" s="71" t="s">
        <v>287</v>
      </c>
      <c r="F416" s="72" t="s">
        <v>850</v>
      </c>
    </row>
    <row r="417" spans="1:6" x14ac:dyDescent="0.15">
      <c r="A417" s="69">
        <v>21</v>
      </c>
      <c r="B417" s="70">
        <v>6</v>
      </c>
      <c r="C417" s="71" t="s">
        <v>183</v>
      </c>
      <c r="D417" s="72" t="s">
        <v>889</v>
      </c>
      <c r="E417" s="71" t="s">
        <v>287</v>
      </c>
      <c r="F417" s="72" t="s">
        <v>890</v>
      </c>
    </row>
    <row r="418" spans="1:6" x14ac:dyDescent="0.15">
      <c r="A418" s="69">
        <v>21</v>
      </c>
      <c r="B418" s="70">
        <v>7</v>
      </c>
      <c r="C418" s="71" t="s">
        <v>183</v>
      </c>
      <c r="D418" s="72" t="s">
        <v>891</v>
      </c>
      <c r="E418" s="71" t="s">
        <v>287</v>
      </c>
      <c r="F418" s="72" t="s">
        <v>892</v>
      </c>
    </row>
    <row r="419" spans="1:6" ht="14.25" thickBot="1" x14ac:dyDescent="0.2">
      <c r="A419" s="73">
        <v>21</v>
      </c>
      <c r="B419" s="74">
        <v>8</v>
      </c>
      <c r="C419" s="75" t="s">
        <v>183</v>
      </c>
      <c r="D419" s="76" t="s">
        <v>655</v>
      </c>
      <c r="E419" s="75" t="s">
        <v>287</v>
      </c>
      <c r="F419" s="76" t="s">
        <v>656</v>
      </c>
    </row>
    <row r="420" spans="1:6" x14ac:dyDescent="0.15">
      <c r="A420" s="77">
        <v>22</v>
      </c>
      <c r="B420" s="78" t="s">
        <v>112</v>
      </c>
      <c r="C420" s="79" t="s">
        <v>186</v>
      </c>
      <c r="D420" s="80"/>
      <c r="E420" s="79" t="s">
        <v>893</v>
      </c>
      <c r="F420" s="68"/>
    </row>
    <row r="421" spans="1:6" ht="14.25" thickBot="1" x14ac:dyDescent="0.2">
      <c r="A421" s="73">
        <v>22</v>
      </c>
      <c r="B421" s="74">
        <v>1</v>
      </c>
      <c r="C421" s="75" t="s">
        <v>186</v>
      </c>
      <c r="D421" s="76" t="s">
        <v>186</v>
      </c>
      <c r="E421" s="75" t="s">
        <v>893</v>
      </c>
      <c r="F421" s="81"/>
    </row>
    <row r="422" spans="1:6" x14ac:dyDescent="0.15">
      <c r="A422" s="77" t="s">
        <v>894</v>
      </c>
      <c r="B422" s="78" t="s">
        <v>112</v>
      </c>
      <c r="C422" s="79" t="s">
        <v>189</v>
      </c>
      <c r="D422" s="80"/>
      <c r="E422" s="79" t="s">
        <v>895</v>
      </c>
      <c r="F422" s="80"/>
    </row>
    <row r="423" spans="1:6" x14ac:dyDescent="0.15">
      <c r="A423" s="69" t="s">
        <v>896</v>
      </c>
      <c r="B423" s="70" t="s">
        <v>112</v>
      </c>
      <c r="C423" s="71" t="s">
        <v>192</v>
      </c>
      <c r="D423" s="72"/>
      <c r="E423" s="71" t="s">
        <v>897</v>
      </c>
      <c r="F423" s="72"/>
    </row>
    <row r="424" spans="1:6" x14ac:dyDescent="0.15">
      <c r="A424" s="69" t="s">
        <v>898</v>
      </c>
      <c r="B424" s="70" t="s">
        <v>112</v>
      </c>
      <c r="C424" s="71" t="s">
        <v>195</v>
      </c>
      <c r="D424" s="72"/>
      <c r="E424" s="71" t="s">
        <v>899</v>
      </c>
      <c r="F424" s="72"/>
    </row>
    <row r="425" spans="1:6" x14ac:dyDescent="0.15">
      <c r="A425" s="69" t="s">
        <v>900</v>
      </c>
      <c r="B425" s="70" t="s">
        <v>112</v>
      </c>
      <c r="C425" s="71" t="s">
        <v>197</v>
      </c>
      <c r="D425" s="72"/>
      <c r="E425" s="71" t="s">
        <v>901</v>
      </c>
      <c r="F425" s="72"/>
    </row>
    <row r="426" spans="1:6" ht="14.25" thickBot="1" x14ac:dyDescent="0.2">
      <c r="A426" s="73" t="s">
        <v>902</v>
      </c>
      <c r="B426" s="74" t="s">
        <v>112</v>
      </c>
      <c r="C426" s="75" t="s">
        <v>200</v>
      </c>
      <c r="D426" s="76"/>
      <c r="E426" s="75" t="s">
        <v>903</v>
      </c>
      <c r="F426" s="76"/>
    </row>
    <row r="427" spans="1:6" x14ac:dyDescent="0.15">
      <c r="A427" s="77" t="s">
        <v>904</v>
      </c>
      <c r="B427" s="78" t="s">
        <v>112</v>
      </c>
      <c r="C427" s="79" t="s">
        <v>203</v>
      </c>
      <c r="D427" s="80"/>
      <c r="E427" s="79" t="s">
        <v>905</v>
      </c>
      <c r="F427" s="80"/>
    </row>
    <row r="428" spans="1:6" x14ac:dyDescent="0.15">
      <c r="A428" s="69" t="s">
        <v>906</v>
      </c>
      <c r="B428" s="70" t="s">
        <v>112</v>
      </c>
      <c r="C428" s="71" t="s">
        <v>206</v>
      </c>
      <c r="D428" s="72"/>
      <c r="E428" s="71" t="s">
        <v>907</v>
      </c>
      <c r="F428" s="72"/>
    </row>
    <row r="429" spans="1:6" x14ac:dyDescent="0.15">
      <c r="A429" s="69" t="s">
        <v>908</v>
      </c>
      <c r="B429" s="70" t="s">
        <v>112</v>
      </c>
      <c r="C429" s="71" t="s">
        <v>209</v>
      </c>
      <c r="D429" s="72"/>
      <c r="E429" s="71" t="s">
        <v>909</v>
      </c>
      <c r="F429" s="72"/>
    </row>
    <row r="430" spans="1:6" x14ac:dyDescent="0.15">
      <c r="A430" s="69" t="s">
        <v>910</v>
      </c>
      <c r="B430" s="70" t="s">
        <v>112</v>
      </c>
      <c r="C430" s="71" t="s">
        <v>212</v>
      </c>
      <c r="D430" s="72"/>
      <c r="E430" s="71" t="s">
        <v>911</v>
      </c>
      <c r="F430" s="72"/>
    </row>
    <row r="431" spans="1:6" ht="14.25" thickBot="1" x14ac:dyDescent="0.2">
      <c r="A431" s="73" t="s">
        <v>912</v>
      </c>
      <c r="B431" s="74" t="s">
        <v>112</v>
      </c>
      <c r="C431" s="75" t="s">
        <v>215</v>
      </c>
      <c r="D431" s="76"/>
      <c r="E431" s="75" t="s">
        <v>913</v>
      </c>
      <c r="F431" s="76"/>
    </row>
    <row r="432" spans="1:6" x14ac:dyDescent="0.15">
      <c r="A432" s="77" t="s">
        <v>914</v>
      </c>
      <c r="B432" s="78" t="s">
        <v>112</v>
      </c>
      <c r="C432" s="79" t="s">
        <v>218</v>
      </c>
      <c r="D432" s="80"/>
      <c r="E432" s="79" t="s">
        <v>915</v>
      </c>
      <c r="F432" s="80"/>
    </row>
    <row r="433" spans="1:6" x14ac:dyDescent="0.15">
      <c r="A433" s="69" t="s">
        <v>916</v>
      </c>
      <c r="B433" s="70" t="s">
        <v>112</v>
      </c>
      <c r="C433" s="71" t="s">
        <v>221</v>
      </c>
      <c r="D433" s="72"/>
      <c r="E433" s="71" t="s">
        <v>917</v>
      </c>
      <c r="F433" s="72"/>
    </row>
    <row r="434" spans="1:6" x14ac:dyDescent="0.15">
      <c r="A434" s="69" t="s">
        <v>918</v>
      </c>
      <c r="B434" s="70" t="s">
        <v>112</v>
      </c>
      <c r="C434" s="71" t="s">
        <v>224</v>
      </c>
      <c r="D434" s="72"/>
      <c r="E434" s="71" t="s">
        <v>919</v>
      </c>
      <c r="F434" s="72"/>
    </row>
    <row r="435" spans="1:6" ht="14.25" thickBot="1" x14ac:dyDescent="0.2">
      <c r="A435" s="73" t="s">
        <v>920</v>
      </c>
      <c r="B435" s="74" t="s">
        <v>112</v>
      </c>
      <c r="C435" s="75" t="s">
        <v>227</v>
      </c>
      <c r="D435" s="76"/>
      <c r="E435" s="75" t="s">
        <v>921</v>
      </c>
      <c r="F435" s="76"/>
    </row>
    <row r="436" spans="1:6" x14ac:dyDescent="0.15">
      <c r="A436" s="77" t="s">
        <v>922</v>
      </c>
      <c r="B436" s="78" t="s">
        <v>112</v>
      </c>
      <c r="C436" s="79" t="s">
        <v>230</v>
      </c>
      <c r="D436" s="80"/>
      <c r="E436" s="79" t="s">
        <v>923</v>
      </c>
      <c r="F436" s="80"/>
    </row>
    <row r="437" spans="1:6" x14ac:dyDescent="0.15">
      <c r="A437" s="69" t="s">
        <v>924</v>
      </c>
      <c r="B437" s="70" t="s">
        <v>112</v>
      </c>
      <c r="C437" s="71" t="s">
        <v>233</v>
      </c>
      <c r="D437" s="72"/>
      <c r="E437" s="71" t="s">
        <v>925</v>
      </c>
      <c r="F437" s="72"/>
    </row>
    <row r="438" spans="1:6" ht="14.25" thickBot="1" x14ac:dyDescent="0.2">
      <c r="A438" s="73" t="s">
        <v>926</v>
      </c>
      <c r="B438" s="74" t="s">
        <v>112</v>
      </c>
      <c r="C438" s="75" t="s">
        <v>236</v>
      </c>
      <c r="D438" s="76"/>
      <c r="E438" s="75" t="s">
        <v>927</v>
      </c>
      <c r="F438" s="76"/>
    </row>
    <row r="439" spans="1:6" ht="14.25" thickBot="1" x14ac:dyDescent="0.2">
      <c r="A439" s="82" t="s">
        <v>928</v>
      </c>
      <c r="B439" s="83" t="s">
        <v>112</v>
      </c>
      <c r="C439" s="84" t="s">
        <v>239</v>
      </c>
      <c r="D439" s="85"/>
      <c r="E439" s="84" t="s">
        <v>929</v>
      </c>
      <c r="F439" s="86"/>
    </row>
    <row r="440" spans="1:6" x14ac:dyDescent="0.15">
      <c r="A440" s="77" t="s">
        <v>930</v>
      </c>
      <c r="B440" s="78" t="s">
        <v>112</v>
      </c>
      <c r="C440" s="79" t="s">
        <v>242</v>
      </c>
      <c r="D440" s="80"/>
      <c r="E440" s="79" t="s">
        <v>931</v>
      </c>
      <c r="F440" s="80"/>
    </row>
    <row r="441" spans="1:6" ht="14.25" thickBot="1" x14ac:dyDescent="0.2">
      <c r="A441" s="73" t="s">
        <v>932</v>
      </c>
      <c r="B441" s="74" t="s">
        <v>112</v>
      </c>
      <c r="C441" s="75" t="s">
        <v>245</v>
      </c>
      <c r="D441" s="76"/>
      <c r="E441" s="75" t="s">
        <v>933</v>
      </c>
      <c r="F441" s="76"/>
    </row>
    <row r="442" spans="1:6" x14ac:dyDescent="0.15">
      <c r="A442" s="77" t="s">
        <v>934</v>
      </c>
      <c r="B442" s="78" t="s">
        <v>112</v>
      </c>
      <c r="C442" s="79" t="s">
        <v>248</v>
      </c>
      <c r="D442" s="80"/>
      <c r="E442" s="79" t="s">
        <v>935</v>
      </c>
      <c r="F442" s="80"/>
    </row>
    <row r="443" spans="1:6" x14ac:dyDescent="0.15">
      <c r="A443" s="69" t="s">
        <v>936</v>
      </c>
      <c r="B443" s="70" t="s">
        <v>112</v>
      </c>
      <c r="C443" s="71" t="s">
        <v>251</v>
      </c>
      <c r="D443" s="72"/>
      <c r="E443" s="71" t="s">
        <v>937</v>
      </c>
      <c r="F443" s="72"/>
    </row>
    <row r="444" spans="1:6" ht="14.25" thickBot="1" x14ac:dyDescent="0.2">
      <c r="A444" s="73" t="s">
        <v>938</v>
      </c>
      <c r="B444" s="74" t="s">
        <v>112</v>
      </c>
      <c r="C444" s="75" t="s">
        <v>254</v>
      </c>
      <c r="D444" s="76"/>
      <c r="E444" s="75" t="s">
        <v>939</v>
      </c>
      <c r="F444" s="76"/>
    </row>
    <row r="445" spans="1:6" x14ac:dyDescent="0.15">
      <c r="A445" s="77" t="s">
        <v>940</v>
      </c>
      <c r="B445" s="78" t="s">
        <v>112</v>
      </c>
      <c r="C445" s="79" t="s">
        <v>257</v>
      </c>
      <c r="D445" s="80"/>
      <c r="E445" s="79" t="s">
        <v>941</v>
      </c>
      <c r="F445" s="80"/>
    </row>
    <row r="446" spans="1:6" x14ac:dyDescent="0.15">
      <c r="A446" s="69" t="s">
        <v>942</v>
      </c>
      <c r="B446" s="70" t="s">
        <v>112</v>
      </c>
      <c r="C446" s="71" t="s">
        <v>260</v>
      </c>
      <c r="D446" s="72"/>
      <c r="E446" s="71" t="s">
        <v>943</v>
      </c>
      <c r="F446" s="72"/>
    </row>
    <row r="447" spans="1:6" x14ac:dyDescent="0.15">
      <c r="A447" s="69" t="s">
        <v>944</v>
      </c>
      <c r="B447" s="70" t="s">
        <v>112</v>
      </c>
      <c r="C447" s="71" t="s">
        <v>263</v>
      </c>
      <c r="D447" s="72"/>
      <c r="E447" s="71" t="s">
        <v>945</v>
      </c>
      <c r="F447" s="72"/>
    </row>
    <row r="448" spans="1:6" x14ac:dyDescent="0.15">
      <c r="A448" s="69" t="s">
        <v>946</v>
      </c>
      <c r="B448" s="70" t="s">
        <v>112</v>
      </c>
      <c r="C448" s="71" t="s">
        <v>266</v>
      </c>
      <c r="D448" s="72"/>
      <c r="E448" s="71" t="s">
        <v>947</v>
      </c>
      <c r="F448" s="72"/>
    </row>
    <row r="449" spans="1:6" ht="14.25" thickBot="1" x14ac:dyDescent="0.2">
      <c r="A449" s="73" t="s">
        <v>948</v>
      </c>
      <c r="B449" s="74" t="s">
        <v>112</v>
      </c>
      <c r="C449" s="75" t="s">
        <v>269</v>
      </c>
      <c r="D449" s="76"/>
      <c r="E449" s="75" t="s">
        <v>949</v>
      </c>
      <c r="F449" s="76"/>
    </row>
    <row r="450" spans="1:6" x14ac:dyDescent="0.15">
      <c r="A450" s="77" t="s">
        <v>950</v>
      </c>
      <c r="B450" s="78" t="s">
        <v>112</v>
      </c>
      <c r="C450" s="79" t="s">
        <v>272</v>
      </c>
      <c r="D450" s="80"/>
      <c r="E450" s="79" t="s">
        <v>951</v>
      </c>
      <c r="F450" s="80"/>
    </row>
    <row r="451" spans="1:6" ht="14.25" thickBot="1" x14ac:dyDescent="0.2">
      <c r="A451" s="73" t="s">
        <v>952</v>
      </c>
      <c r="B451" s="74" t="s">
        <v>112</v>
      </c>
      <c r="C451" s="75" t="s">
        <v>275</v>
      </c>
      <c r="D451" s="76"/>
      <c r="E451" s="75" t="s">
        <v>953</v>
      </c>
      <c r="F451" s="76"/>
    </row>
    <row r="452" spans="1:6" x14ac:dyDescent="0.15">
      <c r="A452" s="77" t="s">
        <v>954</v>
      </c>
      <c r="B452" s="78" t="s">
        <v>112</v>
      </c>
      <c r="C452" s="79" t="s">
        <v>278</v>
      </c>
      <c r="D452" s="80"/>
      <c r="E452" s="79" t="s">
        <v>955</v>
      </c>
      <c r="F452" s="80"/>
    </row>
    <row r="453" spans="1:6" x14ac:dyDescent="0.15">
      <c r="A453" s="69" t="s">
        <v>956</v>
      </c>
      <c r="B453" s="70" t="s">
        <v>112</v>
      </c>
      <c r="C453" s="71" t="s">
        <v>280</v>
      </c>
      <c r="D453" s="72"/>
      <c r="E453" s="71" t="s">
        <v>957</v>
      </c>
      <c r="F453" s="72"/>
    </row>
    <row r="454" spans="1:6" x14ac:dyDescent="0.15">
      <c r="A454" s="69" t="s">
        <v>958</v>
      </c>
      <c r="B454" s="70" t="s">
        <v>112</v>
      </c>
      <c r="C454" s="71" t="s">
        <v>283</v>
      </c>
      <c r="D454" s="72"/>
      <c r="E454" s="71" t="s">
        <v>959</v>
      </c>
      <c r="F454" s="72"/>
    </row>
    <row r="455" spans="1:6" ht="14.25" thickBot="1" x14ac:dyDescent="0.2">
      <c r="A455" s="73" t="s">
        <v>960</v>
      </c>
      <c r="B455" s="74" t="s">
        <v>112</v>
      </c>
      <c r="C455" s="75" t="s">
        <v>286</v>
      </c>
      <c r="D455" s="76"/>
      <c r="E455" s="75" t="s">
        <v>961</v>
      </c>
      <c r="F455" s="76"/>
    </row>
    <row r="456" spans="1:6" x14ac:dyDescent="0.15">
      <c r="A456" s="77" t="s">
        <v>962</v>
      </c>
      <c r="B456" s="78" t="s">
        <v>112</v>
      </c>
      <c r="C456" s="79" t="s">
        <v>288</v>
      </c>
      <c r="D456" s="80"/>
      <c r="E456" s="79" t="s">
        <v>963</v>
      </c>
      <c r="F456" s="80"/>
    </row>
    <row r="457" spans="1:6" ht="14.25" thickBot="1" x14ac:dyDescent="0.2">
      <c r="A457" s="73" t="s">
        <v>964</v>
      </c>
      <c r="B457" s="74" t="s">
        <v>112</v>
      </c>
      <c r="C457" s="75" t="s">
        <v>291</v>
      </c>
      <c r="D457" s="76"/>
      <c r="E457" s="75" t="s">
        <v>965</v>
      </c>
      <c r="F457" s="76"/>
    </row>
    <row r="458" spans="1:6" ht="14.25" thickBot="1" x14ac:dyDescent="0.2">
      <c r="A458" s="82" t="s">
        <v>966</v>
      </c>
      <c r="B458" s="83" t="s">
        <v>112</v>
      </c>
      <c r="C458" s="84" t="s">
        <v>294</v>
      </c>
      <c r="D458" s="85"/>
      <c r="E458" s="84" t="s">
        <v>967</v>
      </c>
      <c r="F458" s="85"/>
    </row>
  </sheetData>
  <dataConsolidate/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申出書兼各筆明細</vt:lpstr>
      <vt:lpstr>農業経営状況</vt:lpstr>
      <vt:lpstr>記入例→</vt:lpstr>
      <vt:lpstr>【記入例（金納）】申出書兼各筆明細 </vt:lpstr>
      <vt:lpstr>【記入例（物納）】申出書兼各筆明細</vt:lpstr>
      <vt:lpstr>【記入例】農業経営状況</vt:lpstr>
      <vt:lpstr>List</vt:lpstr>
      <vt:lpstr>List2</vt:lpstr>
      <vt:lpstr>code</vt:lpstr>
      <vt:lpstr>'【記入例（金納）】申出書兼各筆明細 '!Print_Area</vt:lpstr>
      <vt:lpstr>'【記入例（物納）】申出書兼各筆明細'!Print_Area</vt:lpstr>
      <vt:lpstr>【記入例】農業経営状況!Print_Area</vt:lpstr>
      <vt:lpstr>List2!Print_Area</vt:lpstr>
      <vt:lpstr>申出書兼各筆明細!Print_Area</vt:lpstr>
      <vt:lpstr>農業経営状況!Print_Area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小滝 雄介</dc:creator>
  <cp:lastModifiedBy>小滝 雄介</cp:lastModifiedBy>
  <cp:lastPrinted>2022-03-28T05:24:18Z</cp:lastPrinted>
  <dcterms:created xsi:type="dcterms:W3CDTF">2021-12-14T05:06:19Z</dcterms:created>
  <dcterms:modified xsi:type="dcterms:W3CDTF">2022-03-28T05:25:52Z</dcterms:modified>
</cp:coreProperties>
</file>